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6"/>
  </bookViews>
  <sheets>
    <sheet name="ن36 (اصلاحیه 20مهر)" sheetId="7" r:id="rId1"/>
    <sheet name="Sheet1 (2)" sheetId="2" state="hidden" r:id="rId2"/>
    <sheet name="Sheet1 (3)" sheetId="3" state="hidden" r:id="rId3"/>
  </sheets>
  <definedNames>
    <definedName name="_xlnm._FilterDatabase" localSheetId="1" hidden="1">'Sheet1 (2)'!$A$3:$H$106</definedName>
    <definedName name="_xlnm._FilterDatabase" localSheetId="2" hidden="1">'Sheet1 (3)'!$A$3:$I$106</definedName>
    <definedName name="_xlnm._FilterDatabase" localSheetId="0" hidden="1">'ن36 (اصلاحیه 20مهر)'!$F$1:$F$100</definedName>
    <definedName name="_xlnm.Print_Titles" localSheetId="1">'Sheet1 (2)'!$1:$3</definedName>
    <definedName name="_xlnm.Print_Titles" localSheetId="2">'Sheet1 (3)'!$1:$3</definedName>
    <definedName name="_xlnm.Print_Titles" localSheetId="0">'ن36 (اصلاحیه 20مهر)'!$1:$2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" i="7" l="1"/>
  <c r="J78" i="7" l="1"/>
  <c r="H20" i="7"/>
  <c r="J109" i="7"/>
  <c r="J101" i="7" l="1"/>
  <c r="J82" i="7" l="1"/>
  <c r="I74" i="7"/>
  <c r="I73" i="7"/>
  <c r="I72" i="7"/>
  <c r="I71" i="7"/>
  <c r="I70" i="7"/>
  <c r="I69" i="7"/>
  <c r="I66" i="7"/>
  <c r="I44" i="7"/>
  <c r="I43" i="7"/>
  <c r="I42" i="7"/>
  <c r="H4" i="7"/>
  <c r="I41" i="7"/>
  <c r="I40" i="7"/>
  <c r="I38" i="7"/>
  <c r="I37" i="7"/>
  <c r="I3" i="7"/>
  <c r="I36" i="7"/>
  <c r="I35" i="7"/>
  <c r="I34" i="7"/>
  <c r="I33" i="7"/>
  <c r="I32" i="7"/>
  <c r="I31" i="7"/>
  <c r="I30" i="7"/>
  <c r="I29" i="7"/>
  <c r="I28" i="7"/>
  <c r="I27" i="7"/>
  <c r="I26" i="7"/>
  <c r="I24" i="7"/>
  <c r="I22" i="7"/>
  <c r="I21" i="7"/>
  <c r="H5" i="7"/>
  <c r="I12" i="7"/>
  <c r="H11" i="7"/>
  <c r="H19" i="7"/>
  <c r="H18" i="7"/>
  <c r="H17" i="7"/>
  <c r="I121" i="3" l="1"/>
  <c r="L120" i="3"/>
  <c r="J120" i="3"/>
  <c r="G120" i="3" s="1"/>
  <c r="L119" i="3"/>
  <c r="J119" i="3"/>
  <c r="G119" i="3"/>
  <c r="L118" i="3"/>
  <c r="J118" i="3"/>
  <c r="G118" i="3"/>
  <c r="L117" i="3"/>
  <c r="G117" i="3"/>
  <c r="L116" i="3"/>
  <c r="J116" i="3"/>
  <c r="G116" i="3"/>
  <c r="L115" i="3"/>
  <c r="J115" i="3"/>
  <c r="G115" i="3"/>
  <c r="L114" i="3"/>
  <c r="J114" i="3"/>
  <c r="G114" i="3" s="1"/>
  <c r="L113" i="3"/>
  <c r="J113" i="3"/>
  <c r="G113" i="3" s="1"/>
  <c r="L112" i="3"/>
  <c r="J112" i="3"/>
  <c r="G112" i="3"/>
  <c r="L111" i="3"/>
  <c r="J111" i="3"/>
  <c r="G111" i="3" s="1"/>
  <c r="L110" i="3"/>
  <c r="G110" i="3"/>
  <c r="L109" i="3"/>
  <c r="G109" i="3"/>
  <c r="L108" i="3"/>
  <c r="G108" i="3"/>
  <c r="L107" i="3"/>
  <c r="G107" i="3"/>
  <c r="L106" i="3"/>
  <c r="G106" i="3"/>
  <c r="L105" i="3"/>
  <c r="G105" i="3"/>
  <c r="L104" i="3"/>
  <c r="J104" i="3"/>
  <c r="G104" i="3"/>
  <c r="L103" i="3"/>
  <c r="G103" i="3"/>
  <c r="L102" i="3"/>
  <c r="J102" i="3"/>
  <c r="G102" i="3"/>
  <c r="L101" i="3"/>
  <c r="J101" i="3"/>
  <c r="G101" i="3"/>
  <c r="L100" i="3"/>
  <c r="J100" i="3"/>
  <c r="G100" i="3" s="1"/>
  <c r="L99" i="3"/>
  <c r="J99" i="3"/>
  <c r="G99" i="3" s="1"/>
  <c r="L98" i="3"/>
  <c r="J98" i="3"/>
  <c r="G98" i="3"/>
  <c r="L97" i="3"/>
  <c r="J97" i="3"/>
  <c r="G97" i="3"/>
  <c r="L96" i="3"/>
  <c r="J96" i="3"/>
  <c r="G96" i="3" s="1"/>
  <c r="L95" i="3"/>
  <c r="J95" i="3"/>
  <c r="G95" i="3" s="1"/>
  <c r="L94" i="3"/>
  <c r="J94" i="3"/>
  <c r="G94" i="3"/>
  <c r="L93" i="3"/>
  <c r="G93" i="3"/>
  <c r="L92" i="3"/>
  <c r="J92" i="3"/>
  <c r="G92" i="3" s="1"/>
  <c r="L91" i="3"/>
  <c r="J91" i="3"/>
  <c r="G91" i="3"/>
  <c r="L90" i="3"/>
  <c r="J90" i="3"/>
  <c r="G90" i="3"/>
  <c r="L89" i="3"/>
  <c r="J89" i="3"/>
  <c r="G89" i="3" s="1"/>
  <c r="L88" i="3"/>
  <c r="G88" i="3"/>
  <c r="L87" i="3"/>
  <c r="J87" i="3"/>
  <c r="G87" i="3"/>
  <c r="L86" i="3"/>
  <c r="J86" i="3"/>
  <c r="G86" i="3" s="1"/>
  <c r="L85" i="3"/>
  <c r="J85" i="3"/>
  <c r="G85" i="3" s="1"/>
  <c r="L84" i="3"/>
  <c r="J84" i="3"/>
  <c r="G84" i="3"/>
  <c r="L83" i="3"/>
  <c r="J83" i="3"/>
  <c r="G83" i="3"/>
  <c r="L82" i="3"/>
  <c r="J82" i="3"/>
  <c r="G82" i="3" s="1"/>
  <c r="L81" i="3"/>
  <c r="J81" i="3"/>
  <c r="G81" i="3" s="1"/>
  <c r="L80" i="3"/>
  <c r="J80" i="3"/>
  <c r="G80" i="3"/>
  <c r="L79" i="3"/>
  <c r="J79" i="3"/>
  <c r="G79" i="3"/>
  <c r="L78" i="3"/>
  <c r="J78" i="3"/>
  <c r="G78" i="3" s="1"/>
  <c r="L77" i="3"/>
  <c r="J77" i="3"/>
  <c r="G77" i="3" s="1"/>
  <c r="L76" i="3"/>
  <c r="J76" i="3"/>
  <c r="G76" i="3"/>
  <c r="L75" i="3"/>
  <c r="J75" i="3"/>
  <c r="G75" i="3"/>
  <c r="L74" i="3"/>
  <c r="J74" i="3"/>
  <c r="G74" i="3" s="1"/>
  <c r="L73" i="3"/>
  <c r="J73" i="3"/>
  <c r="G73" i="3" s="1"/>
  <c r="L72" i="3"/>
  <c r="G72" i="3"/>
  <c r="L71" i="3"/>
  <c r="J71" i="3"/>
  <c r="G71" i="3" s="1"/>
  <c r="L70" i="3"/>
  <c r="J70" i="3"/>
  <c r="G70" i="3" s="1"/>
  <c r="L69" i="3"/>
  <c r="J69" i="3"/>
  <c r="G69" i="3"/>
  <c r="L68" i="3"/>
  <c r="J68" i="3"/>
  <c r="G68" i="3"/>
  <c r="L67" i="3"/>
  <c r="J67" i="3"/>
  <c r="G67" i="3" s="1"/>
  <c r="L66" i="3"/>
  <c r="J66" i="3"/>
  <c r="G66" i="3" s="1"/>
  <c r="L65" i="3"/>
  <c r="J65" i="3"/>
  <c r="G65" i="3"/>
  <c r="L64" i="3"/>
  <c r="J64" i="3"/>
  <c r="G64" i="3"/>
  <c r="L63" i="3"/>
  <c r="J63" i="3"/>
  <c r="G63" i="3" s="1"/>
  <c r="L62" i="3"/>
  <c r="J62" i="3"/>
  <c r="G62" i="3" s="1"/>
  <c r="L61" i="3"/>
  <c r="G61" i="3"/>
  <c r="L60" i="3"/>
  <c r="J60" i="3"/>
  <c r="G60" i="3" s="1"/>
  <c r="L59" i="3"/>
  <c r="J59" i="3"/>
  <c r="G59" i="3" s="1"/>
  <c r="L58" i="3"/>
  <c r="J58" i="3"/>
  <c r="G58" i="3"/>
  <c r="L57" i="3"/>
  <c r="J57" i="3"/>
  <c r="G57" i="3"/>
  <c r="L56" i="3"/>
  <c r="J56" i="3"/>
  <c r="G56" i="3" s="1"/>
  <c r="L55" i="3"/>
  <c r="J55" i="3"/>
  <c r="G55" i="3" s="1"/>
  <c r="L54" i="3"/>
  <c r="J54" i="3"/>
  <c r="G54" i="3"/>
  <c r="L53" i="3"/>
  <c r="J53" i="3"/>
  <c r="G53" i="3"/>
  <c r="L52" i="3"/>
  <c r="J52" i="3"/>
  <c r="G52" i="3" s="1"/>
  <c r="L51" i="3"/>
  <c r="J51" i="3"/>
  <c r="G51" i="3" s="1"/>
  <c r="L50" i="3"/>
  <c r="J50" i="3"/>
  <c r="G50" i="3"/>
  <c r="L49" i="3"/>
  <c r="J49" i="3"/>
  <c r="G49" i="3"/>
  <c r="L48" i="3"/>
  <c r="J48" i="3"/>
  <c r="G48" i="3" s="1"/>
  <c r="L47" i="3"/>
  <c r="J47" i="3"/>
  <c r="G47" i="3" s="1"/>
  <c r="L46" i="3"/>
  <c r="J46" i="3"/>
  <c r="G46" i="3"/>
  <c r="L45" i="3"/>
  <c r="J45" i="3"/>
  <c r="G45" i="3"/>
  <c r="L44" i="3"/>
  <c r="J44" i="3"/>
  <c r="G44" i="3" s="1"/>
  <c r="L43" i="3"/>
  <c r="J43" i="3"/>
  <c r="G43" i="3" s="1"/>
  <c r="L42" i="3"/>
  <c r="J42" i="3"/>
  <c r="G42" i="3"/>
  <c r="L41" i="3"/>
  <c r="J41" i="3"/>
  <c r="G41" i="3"/>
  <c r="L40" i="3"/>
  <c r="J40" i="3"/>
  <c r="G40" i="3" s="1"/>
  <c r="L39" i="3"/>
  <c r="J39" i="3"/>
  <c r="G39" i="3" s="1"/>
  <c r="L38" i="3"/>
  <c r="J38" i="3"/>
  <c r="G38" i="3"/>
  <c r="L37" i="3"/>
  <c r="J37" i="3"/>
  <c r="G37" i="3"/>
  <c r="L36" i="3"/>
  <c r="J36" i="3"/>
  <c r="G36" i="3" s="1"/>
  <c r="L35" i="3"/>
  <c r="J35" i="3"/>
  <c r="G35" i="3" s="1"/>
  <c r="L34" i="3"/>
  <c r="J34" i="3"/>
  <c r="G34" i="3"/>
  <c r="L33" i="3"/>
  <c r="J33" i="3"/>
  <c r="G33" i="3"/>
  <c r="L32" i="3"/>
  <c r="J32" i="3"/>
  <c r="G32" i="3" s="1"/>
  <c r="L31" i="3"/>
  <c r="J31" i="3"/>
  <c r="G31" i="3" s="1"/>
  <c r="L30" i="3"/>
  <c r="J30" i="3"/>
  <c r="G30" i="3"/>
  <c r="L29" i="3"/>
  <c r="J29" i="3"/>
  <c r="G29" i="3"/>
  <c r="L28" i="3"/>
  <c r="J28" i="3"/>
  <c r="G28" i="3" s="1"/>
  <c r="L27" i="3"/>
  <c r="J27" i="3"/>
  <c r="G27" i="3" s="1"/>
  <c r="L26" i="3"/>
  <c r="J26" i="3"/>
  <c r="G26" i="3"/>
  <c r="L25" i="3"/>
  <c r="J25" i="3"/>
  <c r="G25" i="3"/>
  <c r="L24" i="3"/>
  <c r="J24" i="3"/>
  <c r="G24" i="3" s="1"/>
  <c r="L23" i="3"/>
  <c r="J23" i="3"/>
  <c r="G23" i="3" s="1"/>
  <c r="L22" i="3"/>
  <c r="J22" i="3"/>
  <c r="G22" i="3"/>
  <c r="L21" i="3"/>
  <c r="J21" i="3"/>
  <c r="G21" i="3"/>
  <c r="L20" i="3"/>
  <c r="J20" i="3"/>
  <c r="G20" i="3" s="1"/>
  <c r="L19" i="3"/>
  <c r="J19" i="3"/>
  <c r="G19" i="3" s="1"/>
  <c r="L18" i="3"/>
  <c r="J18" i="3"/>
  <c r="G18" i="3"/>
  <c r="L17" i="3"/>
  <c r="J17" i="3"/>
  <c r="G17" i="3"/>
  <c r="L16" i="3"/>
  <c r="J16" i="3"/>
  <c r="G16" i="3" s="1"/>
  <c r="L15" i="3"/>
  <c r="J15" i="3"/>
  <c r="G15" i="3" s="1"/>
  <c r="L14" i="3"/>
  <c r="J14" i="3"/>
  <c r="G14" i="3"/>
  <c r="L13" i="3"/>
  <c r="J13" i="3"/>
  <c r="G13" i="3"/>
  <c r="L12" i="3"/>
  <c r="J12" i="3"/>
  <c r="G12" i="3" s="1"/>
  <c r="L11" i="3"/>
  <c r="J11" i="3"/>
  <c r="G11" i="3" s="1"/>
  <c r="L10" i="3"/>
  <c r="J10" i="3"/>
  <c r="G10" i="3"/>
  <c r="L9" i="3"/>
  <c r="J9" i="3"/>
  <c r="G9" i="3"/>
  <c r="L8" i="3"/>
  <c r="J8" i="3"/>
  <c r="G8" i="3" s="1"/>
  <c r="L7" i="3"/>
  <c r="J7" i="3"/>
  <c r="G7" i="3" s="1"/>
  <c r="L6" i="3"/>
  <c r="J6" i="3"/>
  <c r="G6" i="3"/>
  <c r="M5" i="3"/>
  <c r="L5" i="3"/>
  <c r="J5" i="3"/>
  <c r="G5" i="3"/>
  <c r="L4" i="3"/>
  <c r="J4" i="3"/>
  <c r="J121" i="3" s="1"/>
  <c r="G4" i="3"/>
  <c r="H121" i="2" l="1"/>
  <c r="I120" i="2"/>
  <c r="I119" i="2"/>
  <c r="I118" i="2"/>
  <c r="I116" i="2"/>
  <c r="I115" i="2"/>
  <c r="I114" i="2"/>
  <c r="I113" i="2"/>
  <c r="I112" i="2"/>
  <c r="I111" i="2"/>
  <c r="I104" i="2"/>
  <c r="I102" i="2"/>
  <c r="I101" i="2"/>
  <c r="I100" i="2"/>
  <c r="I99" i="2"/>
  <c r="I98" i="2"/>
  <c r="I97" i="2"/>
  <c r="I96" i="2"/>
  <c r="I95" i="2"/>
  <c r="I94" i="2"/>
  <c r="I92" i="2"/>
  <c r="I91" i="2"/>
  <c r="I90" i="2"/>
  <c r="I89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1" i="2"/>
  <c r="I70" i="2"/>
  <c r="I69" i="2"/>
  <c r="I68" i="2"/>
  <c r="I67" i="2"/>
  <c r="I66" i="2"/>
  <c r="I65" i="2"/>
  <c r="I64" i="2"/>
  <c r="I63" i="2"/>
  <c r="I62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121" i="2" s="1"/>
  <c r="I5" i="2"/>
  <c r="I4" i="2"/>
</calcChain>
</file>

<file path=xl/sharedStrings.xml><?xml version="1.0" encoding="utf-8"?>
<sst xmlns="http://schemas.openxmlformats.org/spreadsheetml/2006/main" count="1066" uniqueCount="440">
  <si>
    <t>ردیف</t>
  </si>
  <si>
    <t>تاریخ قرارداد</t>
  </si>
  <si>
    <t>شماره قرارداد</t>
  </si>
  <si>
    <t>نام مجری</t>
  </si>
  <si>
    <t>موضوع قرارداد</t>
  </si>
  <si>
    <t>1403/01/29</t>
  </si>
  <si>
    <t>423/818</t>
  </si>
  <si>
    <t>بهین تهیه غذای برکت</t>
  </si>
  <si>
    <t>1403/02/12</t>
  </si>
  <si>
    <t>423/1734</t>
  </si>
  <si>
    <t>نگین آسمان ایرانیان</t>
  </si>
  <si>
    <t>1403/02/19</t>
  </si>
  <si>
    <t>423/2071</t>
  </si>
  <si>
    <t>علی رضا پور اکبری نائینی</t>
  </si>
  <si>
    <t>اجرای غرفه کتاب آرا-برگزاری کارگاه و نشست تخصصی-معرفی هنرمندان و حضور ناشران-انتخاب ناشر برگزیده</t>
  </si>
  <si>
    <t>423/2072</t>
  </si>
  <si>
    <t>صمد آذرخش</t>
  </si>
  <si>
    <t>423/2067</t>
  </si>
  <si>
    <t>مجتبی چراغی حاجت</t>
  </si>
  <si>
    <t>انجام فعالیت های فرهنگی (برنامه نمایشی،میدانی،بازی گونه)</t>
  </si>
  <si>
    <t>423/2065</t>
  </si>
  <si>
    <t>وحید خسروی</t>
  </si>
  <si>
    <t>423/2050</t>
  </si>
  <si>
    <t>مهتاب شهیدی</t>
  </si>
  <si>
    <t>1403/02/18</t>
  </si>
  <si>
    <t>423/1991</t>
  </si>
  <si>
    <t>سهلان نما</t>
  </si>
  <si>
    <t>1403/02/26</t>
  </si>
  <si>
    <t>423/2636</t>
  </si>
  <si>
    <t>احسان حاجتی</t>
  </si>
  <si>
    <t>1403/02/23</t>
  </si>
  <si>
    <t>423/2436</t>
  </si>
  <si>
    <t>سید مجتبی مومنی</t>
  </si>
  <si>
    <t>تهیه و چاپ 6 شماره نشریه روزانه در ایام نمایشگاه</t>
  </si>
  <si>
    <t>1403/02/27</t>
  </si>
  <si>
    <t>423/2799</t>
  </si>
  <si>
    <t>انجمن ناشران کودک و نوجوان</t>
  </si>
  <si>
    <t xml:space="preserve">واگذاری مدیریت و اجرا و برگزاری بخش کودک و نوجوان </t>
  </si>
  <si>
    <t>423/2434</t>
  </si>
  <si>
    <t>اعظم دهباشی</t>
  </si>
  <si>
    <t>اجرای برنامه های رادیو نمایشگاه در مصلی(اطلاع رسانی برنامه ها،فعالیت ها به صورت روزانه ،گفت و گو و ...)</t>
  </si>
  <si>
    <t>1403/02/28</t>
  </si>
  <si>
    <t>423/2886</t>
  </si>
  <si>
    <t>انجمن فرهنگی ناشران کتاب دانشگاهی</t>
  </si>
  <si>
    <t>واگذاری و برگزاری بخش ناشران دانشگاهی (جانمایی،تایید ناشران در سامانه،مدیریت سالن و ...)</t>
  </si>
  <si>
    <t>1403/02/29</t>
  </si>
  <si>
    <t>423/2908</t>
  </si>
  <si>
    <t>شرکت مهندسین مشاور مقاوم سازه پویا</t>
  </si>
  <si>
    <t>انجام امور فنی و مهندسی و طراحی پلان و نقشه کلی و تفکیکی،متراژ،جانمایی سالن،تهیه فایل لایه بازو pdf.</t>
  </si>
  <si>
    <t>محمد بیات</t>
  </si>
  <si>
    <t>423/3263</t>
  </si>
  <si>
    <t>انجمن ناشران فرهنگی آموزشی</t>
  </si>
  <si>
    <t>واگذاری و برگزاری بخش ناشران آموزشی (جانمایی،تایید ناشران در سامانه،مدیریت سالن و ...)</t>
  </si>
  <si>
    <t>مرکز رسانه ای تخصصی شیرازه</t>
  </si>
  <si>
    <t>423/2873</t>
  </si>
  <si>
    <t>1403/03/22</t>
  </si>
  <si>
    <t>423/3679</t>
  </si>
  <si>
    <t>423/3264</t>
  </si>
  <si>
    <t>طیبه انجدانی</t>
  </si>
  <si>
    <t>1403/02/20</t>
  </si>
  <si>
    <t>423/2203</t>
  </si>
  <si>
    <t>1403/03/29</t>
  </si>
  <si>
    <t>مجمع ناشران انقلاب اسلامی</t>
  </si>
  <si>
    <t>423/3860</t>
  </si>
  <si>
    <t xml:space="preserve"> فضای برتر آرکا</t>
  </si>
  <si>
    <t>423/1985</t>
  </si>
  <si>
    <t>خرم سعید کار</t>
  </si>
  <si>
    <t>1403/02/25</t>
  </si>
  <si>
    <t>423/2863</t>
  </si>
  <si>
    <t>1403/02/21</t>
  </si>
  <si>
    <t>423/2852</t>
  </si>
  <si>
    <t>اجرا و برپایی سالن یاس(برگزاری نشست های عمومی و تخصصی نقد کتاب،رونمایی از آثار تازه چاپ شده و ...)</t>
  </si>
  <si>
    <t>بنیاد تعاون فراجا</t>
  </si>
  <si>
    <t>423/2953</t>
  </si>
  <si>
    <t>فاطمه دولتی آغمیونی (موسسه روایت حضور)</t>
  </si>
  <si>
    <t>1403/03/19</t>
  </si>
  <si>
    <t>423/3503</t>
  </si>
  <si>
    <t>پارند سیستم ایرانیان</t>
  </si>
  <si>
    <t>واحد</t>
  </si>
  <si>
    <t>سنجه</t>
  </si>
  <si>
    <t>پرس</t>
  </si>
  <si>
    <t>423/1733</t>
  </si>
  <si>
    <t>دستگاه</t>
  </si>
  <si>
    <t>نفر</t>
  </si>
  <si>
    <t>برنامه</t>
  </si>
  <si>
    <t>غرفه</t>
  </si>
  <si>
    <t>فعالیت</t>
  </si>
  <si>
    <t>نقطه</t>
  </si>
  <si>
    <t>انجام فعالیت های فرهنگی(برنامه های نمایشی-میدانی و بازی گونه ) 8 برنامه در روز برای 9 روز</t>
  </si>
  <si>
    <t>متر مربع</t>
  </si>
  <si>
    <t>423/2641</t>
  </si>
  <si>
    <t>محسن مصطفوی</t>
  </si>
  <si>
    <t>جلد</t>
  </si>
  <si>
    <t>قرارداد</t>
  </si>
  <si>
    <t>423/2887</t>
  </si>
  <si>
    <t>علیرضا قاسمیان</t>
  </si>
  <si>
    <t>423/2883</t>
  </si>
  <si>
    <t>آنه محمد ایری</t>
  </si>
  <si>
    <t>423/2879</t>
  </si>
  <si>
    <t>حسین کیانی</t>
  </si>
  <si>
    <t>140.3/02/28</t>
  </si>
  <si>
    <t>423/2880</t>
  </si>
  <si>
    <t xml:space="preserve">دفتر تبلیغات اسلامی حوزه علمیه قم </t>
  </si>
  <si>
    <t>انجام کار های خلاق متناسب با کتاب و دین اسلام برای کودکان و نوجوانان به مدت 11 روز</t>
  </si>
  <si>
    <t>423/2878</t>
  </si>
  <si>
    <t>مسعود مهراد</t>
  </si>
  <si>
    <t>اجرای غرفه کتاب بازی (بازی محیطی-سفر قهرمان-بازی های کتاب بازی-نقشه گنج و ...) به مدت 11 روز</t>
  </si>
  <si>
    <t>423/2846</t>
  </si>
  <si>
    <t>هادی صفری</t>
  </si>
  <si>
    <t>423/2885</t>
  </si>
  <si>
    <t>یاسین کلانتر</t>
  </si>
  <si>
    <t>423/2884</t>
  </si>
  <si>
    <t>محمدمهدی مختار نژاد</t>
  </si>
  <si>
    <t xml:space="preserve">راه اندازی غرفه ساخت و آموزش حجم در قالب تولید مجسمه های مینیاتوری با موضوع ترویج کتاب </t>
  </si>
  <si>
    <t xml:space="preserve">انجام فعالیت های مربوط به کمیته فرهنگی هنری(نمایش محیطی-عروسک تن پوش-عروسک غول پیکر) </t>
  </si>
  <si>
    <t>روایت هنرمندانه حضور مردم در نمایشگاه 35(روایتگری،معرفی کتاب،گالری و ...)</t>
  </si>
  <si>
    <t>روز</t>
  </si>
  <si>
    <t xml:space="preserve">تامین نیروی خدماتی، نظافت ،کارگری نمایشگاه 35 در مصلی </t>
  </si>
  <si>
    <t>423/2247</t>
  </si>
  <si>
    <t>داربست پیوند</t>
  </si>
  <si>
    <t>اجاره-نصب-نگهداری و جمع آوری داربست فلزی</t>
  </si>
  <si>
    <t>423/2881</t>
  </si>
  <si>
    <t>حسن طلائی</t>
  </si>
  <si>
    <t>اجرای پروژه مخابراتی به مدت 15 روز و جمع آوری</t>
  </si>
  <si>
    <t>خط</t>
  </si>
  <si>
    <t>423/2869</t>
  </si>
  <si>
    <t>رضا خاکبازان</t>
  </si>
  <si>
    <t>اجرا پروژه نصب و راه اندازی سیستم های صوتی</t>
  </si>
  <si>
    <t>مورد</t>
  </si>
  <si>
    <t>423/2258</t>
  </si>
  <si>
    <t>پیمان قانع</t>
  </si>
  <si>
    <t>عدد</t>
  </si>
  <si>
    <t>اجرا</t>
  </si>
  <si>
    <t>نشست</t>
  </si>
  <si>
    <t>آیتم</t>
  </si>
  <si>
    <t>کلیپ</t>
  </si>
  <si>
    <t>1402/12/02</t>
  </si>
  <si>
    <t>مصلی امام خمینی (ره)</t>
  </si>
  <si>
    <t>اجاره محل برگزاری نمایشگاه</t>
  </si>
  <si>
    <t>نظافت داخل سالن های نمایشگاه برای 120000 مترمربع فضا (145 نفر-16روز)</t>
  </si>
  <si>
    <t>نظافت داخل سالن های نمایشگاه با سه دستگاه اسکرایبر با نرخ روزانه 40000000</t>
  </si>
  <si>
    <t>غرفه زیر گنبد کبود (13 فعالیت قصه گویی به زبان اشاره توسط 5 مربی ) غرفه یار مهربان (3 فعالیت در راستای کتاب و کتابخوانی -معرفی کتاب و ساخت کاردستی به مدت 11 روز</t>
  </si>
  <si>
    <t>غرفه بندی با تجهیزات مدولار موسسه (مونتاژ و نصب و جمع آوری)</t>
  </si>
  <si>
    <t>اجرا و نصب و جمع آوری دوربین های مصلی امام خمینی</t>
  </si>
  <si>
    <t>طراحی و اجرای اتاق فرار آسوریک و حل آن بر مبنای کتاب با اشاره به تاریخ و حمله ی مغول جهت آشنایی جوانان با کتاب های مهم و وقایع تاریخی ایران بزرگ و مدیریت منابع با زمان محدود(نجات کتابخانه نیشابور)به مدت 10 روز</t>
  </si>
  <si>
    <t>قطعه</t>
  </si>
  <si>
    <t>قلم</t>
  </si>
  <si>
    <t>تجهیزات قفسه بندی غرفه یاس (شامل:120 عدد استند کوتاه-20 عدد ستون بلند-12 ورق پی وی سی -40 المان فلزی کتاب-لوازم برقی و اقلام مصرفی)</t>
  </si>
  <si>
    <t>انجام کلیه فعالیت های مربوط به کمیته روابط عمومی(مهندسی کتاب های خوب مبتنی بر آثار حاضر در نمایشگاه ،ارائه فهرست محتوایی ،مشکلات حوزه نشر،اسامی نویسندگان،ناشران و ..  بر اساس استاندارد های سامانه کارشناسی مجمع ناشران انقلاب اسلامی ).</t>
  </si>
  <si>
    <t>قرارداد پوشش تصویری نمایشگاه به مدت 11 روز (امورات کلی رسانه و پخش تلوزیونی برودکست)</t>
  </si>
  <si>
    <t>قرارداد غرفه بندی با سازه اسپیس در فضای باز و داخل سالن و قاب اسپیس اطلاع رسانی و زیرکابلی و ...</t>
  </si>
  <si>
    <t>تهیه و تدوین کلیپ با موضوع مشاوره کتاب -سامانه ی کارشناسی و مشاوره کتاب جهت پاسخ به سوالات مرتبط با کتاب به مدت 11 روز</t>
  </si>
  <si>
    <t>ساخت 3 عدد سردرب بزرگ در بخش کودک و نوجوان ،شبستان و ورودی بخش ناشران بین الملل در مصلی</t>
  </si>
  <si>
    <t>پروژه راه اندازی و جمع آوری کابل شبکه و اینترنت نمایشگاه به مدت 10 روز(طراحی و ایجاد شبکه فیبر و کابل کشی شبکه در محوطه ستاد اجرایی،شبستان،نیم طبقه رواق های شرقی و غربی و رایزر های ارتباطی همراه نصب و راه اندازی و سیستم شبکه ،اینترنت و رفع ایرادات،خدمات در مدت زمان نمایشگاه به همراه نفرات پشتیبانی</t>
  </si>
  <si>
    <t>مترمربع</t>
  </si>
  <si>
    <t xml:space="preserve">تلوزیون شهری (اجاره -حمل-نصب و راه اندازی 16 نمایشگر و استیج به مدت 11 روز) </t>
  </si>
  <si>
    <t>ساخت و راه اندازی غرفه کوشک کتاب در سرای اصلی شبستان (سالن اجرای برنامه های زنده)</t>
  </si>
  <si>
    <t>شبنما پارس نور اصفهان</t>
  </si>
  <si>
    <t>خرید چراغ خیابانی( لامپ و پروژکتور )</t>
  </si>
  <si>
    <t>صورتجلسه ضبط برنامه در سه نقطه خاص (گوشه نقد-غرفه جلال و صفحه آراء)برای مدت 11 روز به صورت مستمر</t>
  </si>
  <si>
    <t>422/612</t>
  </si>
  <si>
    <t>خدمات مسافرت هوایی و جهانگردی فطرس</t>
  </si>
  <si>
    <t>1403/02/17</t>
  </si>
  <si>
    <t>بیمه سینا</t>
  </si>
  <si>
    <t>423/2882</t>
  </si>
  <si>
    <t>شرکت حمل و نقل کیمیا (محمد)</t>
  </si>
  <si>
    <t>مهمان</t>
  </si>
  <si>
    <t>پرواز بین المللی - اقامت - خدمات خودرو - راهنمای گردشگری-بازدید گروهی</t>
  </si>
  <si>
    <t>بیمه(آتش سوزی نمایشگاه - مسئولیت مدنی عمومی نمایشگاه)</t>
  </si>
  <si>
    <t>سرویس</t>
  </si>
  <si>
    <t>متر</t>
  </si>
  <si>
    <t>کیلوگرم</t>
  </si>
  <si>
    <t>انتشار محتوا در صفحات پر بازدید</t>
  </si>
  <si>
    <t>تهیه و تدوین گزارش عملکرد کمیته امور بین الملل</t>
  </si>
  <si>
    <t>غرفه سازی کاغذ - شبکه کتاب و کتاب سال</t>
  </si>
  <si>
    <t>کارگاه سعید محبوبی</t>
  </si>
  <si>
    <t>اجاره اقلام غیر مصرفی(پنکه - ال ای دی_لپتاب -پاورباکس-بی سیم-تلوزیون)</t>
  </si>
  <si>
    <t>اجرای غرفه فلسطین (طراحی- ساخت دکور - تصویر برداری -مصالح)</t>
  </si>
  <si>
    <t xml:space="preserve">تامین نیروی خدمات مهماندار </t>
  </si>
  <si>
    <t>طراحی پوستر - عرشه پل - کوشک کتاب - تیزر و ...</t>
  </si>
  <si>
    <t>محمد جواد اشرفی رهقی</t>
  </si>
  <si>
    <t>ساخت غرفه فلوشیپ و گرنت</t>
  </si>
  <si>
    <t>چادر سینا</t>
  </si>
  <si>
    <t xml:space="preserve">نصب و اجاره چادر </t>
  </si>
  <si>
    <t>صورتحساب خدمات نگهداشت خودرو در پاركينگ و هزینه های ایاب و ذهاب متفرقه</t>
  </si>
  <si>
    <t>نور پردازی و صدا برداری غرفه کوشک</t>
  </si>
  <si>
    <t>هزینه های اسکان و اقامت مهمانان بخش بین الملل (3 الی 13 نفر)</t>
  </si>
  <si>
    <t>روزانه</t>
  </si>
  <si>
    <t>اسکان دانش آموزان بندر لنکه (مهمانان نمایشگاه )</t>
  </si>
  <si>
    <t>اسکان مهمانان بخش گرنت</t>
  </si>
  <si>
    <t xml:space="preserve">اسکان و اقامت بخش عشایر و دوستداران کتاب </t>
  </si>
  <si>
    <t>ره آورد نگار</t>
  </si>
  <si>
    <t>استند لمسی و راهنمای مراجعین</t>
  </si>
  <si>
    <t>هزینه های پهنای باند اختصاصی - اینترنت - شارژ تلفن همراه و ...</t>
  </si>
  <si>
    <t xml:space="preserve">لوح تقدیر و تندیس </t>
  </si>
  <si>
    <t>هزینه های مربوط به ترخیص کتب خارجی (گمرک)</t>
  </si>
  <si>
    <t>ناشر</t>
  </si>
  <si>
    <t xml:space="preserve">پیک (نمایشگاه) </t>
  </si>
  <si>
    <t xml:space="preserve">هزینه های بهداشت و درمان در نمایشگاه </t>
  </si>
  <si>
    <t xml:space="preserve"> اجرای تئاتر خیابانی درپنج نقطه از نمایشگاه برای مدت 8 روز در هر 45 دقیقه</t>
  </si>
  <si>
    <t>گروه</t>
  </si>
  <si>
    <t>صورتحساب</t>
  </si>
  <si>
    <t>مسابقه</t>
  </si>
  <si>
    <t xml:space="preserve">پروژه </t>
  </si>
  <si>
    <t xml:space="preserve">روز </t>
  </si>
  <si>
    <t>صفحه</t>
  </si>
  <si>
    <t xml:space="preserve">گزارش </t>
  </si>
  <si>
    <t>نفر -روز</t>
  </si>
  <si>
    <t>یارانه مصرفی</t>
  </si>
  <si>
    <t>جمع کل:</t>
  </si>
  <si>
    <t>هزینه های پستی ارسال محموله های پست کتاب نمایشگاه</t>
  </si>
  <si>
    <t>تامین نیرو در ساعات استراحت جهت خدمات حفاظتی / مراقبتی و 56 دستگاه X-RAY</t>
  </si>
  <si>
    <t>ساخت سالن با استفاده از سازه آلومینیومی با چادر سفید-روشنایی کافی-استاندارد سازی ابعاد فضای سالن و سایر غرفه های خیمه ای</t>
  </si>
  <si>
    <t>حق الزحمه عوامل اجرایی نمایشگاه</t>
  </si>
  <si>
    <t>پرسنل خدمات پاسخگویی - کال سنتر- اطلاع رسانی</t>
  </si>
  <si>
    <t>مالیات ارزش افزوده</t>
  </si>
  <si>
    <t xml:space="preserve">جهت درج در سامانه شفاف سازی </t>
  </si>
  <si>
    <t>هزینه های برگزاری سی و پنجمین نمایشگاه بین المللی کتاب تهران 1403  مجری  :موسسه خانه کتاب و ادبیات ایران</t>
  </si>
  <si>
    <t xml:space="preserve">ساعتی </t>
  </si>
  <si>
    <t xml:space="preserve">مبلغ </t>
  </si>
  <si>
    <t xml:space="preserve">میلیون ریال </t>
  </si>
  <si>
    <t>تامین غذای ناهار برای عوامل اجرایی و سازمان ها و نهاد های همکار و شام نیروهای نظامی و حراست</t>
  </si>
  <si>
    <t xml:space="preserve">هزینه های اجرایی شش بخش از پروژه پیمایش مردمی </t>
  </si>
  <si>
    <t>خرید و نصب و جمع آوری موکت - خرید موکت هر مترمربع 520/000 ریال</t>
  </si>
  <si>
    <t xml:space="preserve"> کارشناسان هیئت بدوی رسیدگی به تخلفات </t>
  </si>
  <si>
    <t>حمایت از فعالیت های جامعه المصطفی در نمایشگاه کتاب</t>
  </si>
  <si>
    <t>_</t>
  </si>
  <si>
    <t>کابل و سیم برق ریسه های غرفه ها و سیم شبکه تلفن و کابل دوربین های مدار بسته</t>
  </si>
  <si>
    <t>اتصالات کامپیوتری و شبکه اینترنت و دوربین مدار بسته</t>
  </si>
  <si>
    <t>خرید پروفیل آلومینیوم (غرفه بندی سیستم مدولار)</t>
  </si>
  <si>
    <t>حمل و نقل (ارسال بار از انبار موسسه به مصلی و بالعکس )</t>
  </si>
  <si>
    <t>حمل و نقل (ماشین های در اختیار -ساعتی)</t>
  </si>
  <si>
    <t xml:space="preserve">اجرای 4 برنامه شوخی باکتاب برنامه های علمی وفرهنگی </t>
  </si>
  <si>
    <t xml:space="preserve">اجرای گروه سرود وسخنران وجشن بزرگ دخترماه </t>
  </si>
  <si>
    <t>هزینه برگزاری مراسم  روایت دختر</t>
  </si>
  <si>
    <t xml:space="preserve">هزینه حضورگروه های سرود جهت اجرای سرود ویژه دهه کرامت در </t>
  </si>
  <si>
    <t xml:space="preserve">جوایزبرنامه سرای ادبیات وکارگروه فعالیتهای کتاب محورکمیته علمی وفرهنگی </t>
  </si>
  <si>
    <t xml:space="preserve">هزینه گروه های سرود اعیاد وزینبیون جهت اجرای سرود ویژه دهه کرامت </t>
  </si>
  <si>
    <t>هزینه های برگزاری تور دانش آموزی در بندر لنگه به نمایشگاه</t>
  </si>
  <si>
    <t xml:space="preserve">هزینه سخنرانان واساتید درسرای کودک کمیته علمی وفرهنگی </t>
  </si>
  <si>
    <t xml:space="preserve">هزینه برگزاری جشن دخترماه </t>
  </si>
  <si>
    <t xml:space="preserve">پرداخت به سخنرانان ومهمانان درسرای اهل قلم  </t>
  </si>
  <si>
    <t>هزینه نشست ها وسخنرانان ومهمانان فرهنگی درسرای ملل درکمیته اموربین الملل</t>
  </si>
  <si>
    <t xml:space="preserve">اجرای طرح روایت حضور </t>
  </si>
  <si>
    <t xml:space="preserve"> مسابقه روایت نویسی نمایشگاه</t>
  </si>
  <si>
    <t xml:space="preserve">میزبانی از پیشکسوتان و فعالان حوزه کتاب کودک در غرفه اصحاب قلم </t>
  </si>
  <si>
    <t xml:space="preserve">اجرا و ساخت غرفه مجسمه سازی داتام </t>
  </si>
  <si>
    <t xml:space="preserve">کمک هزینه سفر اربعین برگزیدگان طرح ابومهدی المهندس </t>
  </si>
  <si>
    <t xml:space="preserve">رصد رادیویی تلویزیونی 11 اردیبهشت الی 8 خرداد </t>
  </si>
  <si>
    <t xml:space="preserve">برنامه های مصوب شبکه کتاب در نمایشگاه </t>
  </si>
  <si>
    <t xml:space="preserve">ساخت ولاگ درایام نمایشگاه کتاب </t>
  </si>
  <si>
    <t xml:space="preserve">صورتحساب اجرای موشن و نریشن پوستر </t>
  </si>
  <si>
    <r>
      <rPr>
        <u/>
        <sz val="10"/>
        <color theme="1"/>
        <rFont val="B Mitra"/>
        <charset val="178"/>
      </rPr>
      <t>تهیه کنندگی</t>
    </r>
    <r>
      <rPr>
        <sz val="10"/>
        <color theme="1"/>
        <rFont val="B Mitra"/>
        <charset val="178"/>
      </rPr>
      <t xml:space="preserve"> برنامه کتابی شو - </t>
    </r>
    <r>
      <rPr>
        <u/>
        <sz val="10"/>
        <color theme="1"/>
        <rFont val="B Mitra"/>
        <charset val="178"/>
      </rPr>
      <t>تولید</t>
    </r>
    <r>
      <rPr>
        <sz val="10"/>
        <color theme="1"/>
        <rFont val="B Mitra"/>
        <charset val="178"/>
      </rPr>
      <t xml:space="preserve"> دو برنامه کتابی شو و برنامه ترکیبی با موضوع خانواده و جمعیت </t>
    </r>
  </si>
  <si>
    <t xml:space="preserve"> بخش چند رسانه ای کمیته روابط عمومی </t>
  </si>
  <si>
    <t xml:space="preserve">  پروژه های پژوهشی تحقیقاتی </t>
  </si>
  <si>
    <t>طراح و گرافیست در جانمایی و نظارت در چاپ</t>
  </si>
  <si>
    <t xml:space="preserve">صورتحساب تولید محتوا در صفحات و کانال های پر بازدید </t>
  </si>
  <si>
    <t xml:space="preserve">تولید برنامه ترکیبی با موضوع خانواده </t>
  </si>
  <si>
    <t xml:space="preserve"> تولید برنامه 100 قسمتی تلوزیونی کتاب یک </t>
  </si>
  <si>
    <t xml:space="preserve"> قرارداد ضبط برنامه در سه نقطه</t>
  </si>
  <si>
    <t>اجاره خودرو سواری (در اختیار)</t>
  </si>
  <si>
    <t>هزینه های چاپ و نصب بنر های اطلاع رسانی</t>
  </si>
  <si>
    <t>مرحله</t>
  </si>
  <si>
    <t xml:space="preserve"> ( پنجاه درصد) هزینه آگهی مناقصه و مزایده انتخاب پیمانکاران نمایشگاه</t>
  </si>
  <si>
    <t>خرید کتاب سالن کارنامه نشر</t>
  </si>
  <si>
    <t>هزینه های حمل و نقل متفرقه در ایام نمایشگاه</t>
  </si>
  <si>
    <t>هزینه پذیرایی در ایام برگزاری نمایشگاه و نشست ها</t>
  </si>
  <si>
    <t>ترجمه همزمان بخش گرنت و یک نفر مترجم</t>
  </si>
  <si>
    <t>پوشاک حراست و کمیته حجاب و عفاف (جلیقه، روسری، شلوار خاکی ، کلاه و...)</t>
  </si>
  <si>
    <t xml:space="preserve">هزینه های پشتیبانی و نگهداری و زیرساخت نرم افزار سامانه ها </t>
  </si>
  <si>
    <t>خدمات و امور پشتیبانی نمایشگاه و اقلام مصرفی</t>
  </si>
  <si>
    <t>امور چاپی (کارت تردد-کارت شناسایی پرسنل-برچسب پارکینگ-پرینت رنگی و ساده-چاپ عکس-لمینت و ...)</t>
  </si>
  <si>
    <r>
      <t>مورد(</t>
    </r>
    <r>
      <rPr>
        <sz val="6"/>
        <color theme="1"/>
        <rFont val="B Mitra"/>
        <charset val="178"/>
      </rPr>
      <t>فقره صورتحساب</t>
    </r>
    <r>
      <rPr>
        <sz val="9"/>
        <color theme="1"/>
        <rFont val="B Mitra"/>
        <charset val="178"/>
      </rPr>
      <t>)</t>
    </r>
  </si>
  <si>
    <t>تعداد</t>
  </si>
  <si>
    <r>
      <t xml:space="preserve">مبلغ 
</t>
    </r>
    <r>
      <rPr>
        <b/>
        <sz val="9"/>
        <rFont val="B Yas"/>
        <charset val="178"/>
      </rPr>
      <t>(میلیون ریال)</t>
    </r>
  </si>
  <si>
    <t>هزینه واحد</t>
  </si>
  <si>
    <t>نفر-روز</t>
  </si>
  <si>
    <t>ریزفعالیت</t>
  </si>
  <si>
    <r>
      <t xml:space="preserve">قرارداد غرفه بندی با سازه اسپیس در فضای باز و داخل سالن و قاب اسپیس اطلاع رسانی </t>
    </r>
    <r>
      <rPr>
        <sz val="10"/>
        <color theme="1"/>
        <rFont val="B Mitra"/>
        <charset val="178"/>
      </rPr>
      <t>و زیرکابلی و ...</t>
    </r>
  </si>
  <si>
    <t>عناوین درآمد</t>
  </si>
  <si>
    <t>جمع</t>
  </si>
  <si>
    <r>
      <t>هزینه واحد</t>
    </r>
    <r>
      <rPr>
        <sz val="11"/>
        <rFont val="B Mitra"/>
        <charset val="178"/>
      </rPr>
      <t>(ریال)</t>
    </r>
  </si>
  <si>
    <t xml:space="preserve">پندار نو قریشی </t>
  </si>
  <si>
    <t xml:space="preserve">پانچیک ایرانیان </t>
  </si>
  <si>
    <t>فارسی</t>
  </si>
  <si>
    <t>هانی</t>
  </si>
  <si>
    <t>تامین نیروی خدمات و کارگری(روزمزد)</t>
  </si>
  <si>
    <t>شرکت غرفه سازان شوکا</t>
  </si>
  <si>
    <t>تحلیل داده فردا</t>
  </si>
  <si>
    <t xml:space="preserve">هزینه های اسکان و اقامت مهمانان بخش بین الملل </t>
  </si>
  <si>
    <t>خدمات گردشگری فطرس</t>
  </si>
  <si>
    <t>امیر حسین انصافی</t>
  </si>
  <si>
    <t>سوسن تقی پور</t>
  </si>
  <si>
    <t>انجام فعالیت های فرهنگی(برنامه های نمایشی-میدانی و بازی گونه -شال جادویی)</t>
  </si>
  <si>
    <t>اجرای برنامه بزرگان ادب(ایجاد فضای بصری)</t>
  </si>
  <si>
    <t>حمید نور شمسی</t>
  </si>
  <si>
    <t>پاییزه طاهری</t>
  </si>
  <si>
    <t>مربی/روز</t>
  </si>
  <si>
    <t>10*2</t>
  </si>
  <si>
    <t>میثم موحد فر</t>
  </si>
  <si>
    <t>الهه تاجیک</t>
  </si>
  <si>
    <t>ساسان مهرپویان</t>
  </si>
  <si>
    <t>استودیو تاملات( اشکان زارع )</t>
  </si>
  <si>
    <t>الهام عبادتی</t>
  </si>
  <si>
    <t>مجمع ناشران دفاع مقدس</t>
  </si>
  <si>
    <t>باربری محمد(کیمیا)</t>
  </si>
  <si>
    <t>چاپ بنر(پلات رنگی-فوم برد )</t>
  </si>
  <si>
    <t>چاپ زاویه- عمید روبیاتی</t>
  </si>
  <si>
    <t>علیرضا بهرامی</t>
  </si>
  <si>
    <t>شرکت ره آورد</t>
  </si>
  <si>
    <t>بنیاد تعاون ناجا</t>
  </si>
  <si>
    <t>همشهری-ایران-کیهان</t>
  </si>
  <si>
    <t>شرکت اجاره ده</t>
  </si>
  <si>
    <t>اجاره ویدیو وال (صفحه نمایشگر) برای مدت 11 روز</t>
  </si>
  <si>
    <t>بلیط مهمانان خارجی</t>
  </si>
  <si>
    <t>ژیوار</t>
  </si>
  <si>
    <t>نگین اسمان ایرانیان</t>
  </si>
  <si>
    <t>لوح تقدیر و تندیس</t>
  </si>
  <si>
    <t xml:space="preserve">بیمه سینا </t>
  </si>
  <si>
    <t>خرید کابل و سیم برق ریسه های غرفه ها و سیم شبکه تلفن و کابل دوربین های مدار بسته</t>
  </si>
  <si>
    <t xml:space="preserve">کابل و سیم برق ریسه های غرفه ها </t>
  </si>
  <si>
    <t>شب نما پارس نور</t>
  </si>
  <si>
    <t>یارانه مصرفی نمایشگاه اهل قلم گروه 1</t>
  </si>
  <si>
    <t>یارانه مصرفی نمایشگاه اهل قلم گروه 2</t>
  </si>
  <si>
    <t xml:space="preserve">یارانه مصرفی هیات علمی و مدرسان حوزه </t>
  </si>
  <si>
    <t>یارانه مصرفی خرید اقشار عمومی جامعه</t>
  </si>
  <si>
    <t>نهاد کتابخانه های عمومی کشور</t>
  </si>
  <si>
    <t>انجام فعالیت های مربوط به کمیته فرهنگی هنری(جنبی)</t>
  </si>
  <si>
    <t>فرا صوت ماندگار</t>
  </si>
  <si>
    <t>همراه کیان فناوری ایرانیان</t>
  </si>
  <si>
    <t>صورتحساب خدمات نگهداشت 3 پارکینگ نمایشگاه</t>
  </si>
  <si>
    <t>مهندسان دنیای یگانه سبز</t>
  </si>
  <si>
    <t>سید محسن مصطفوی تفاخر</t>
  </si>
  <si>
    <t>اجرای پروژه مخابراتی نصب 200 خط به همراه  به مدت 15 روز پشتیبانی و جمع آوری</t>
  </si>
  <si>
    <t xml:space="preserve">رادیو نمایشگاه </t>
  </si>
  <si>
    <t>محسن حکیم معانی</t>
  </si>
  <si>
    <t>ولیمه</t>
  </si>
  <si>
    <t xml:space="preserve">خدمات پرداخت الکترونیک </t>
  </si>
  <si>
    <t>مهسا قنبری</t>
  </si>
  <si>
    <t>ماه</t>
  </si>
  <si>
    <t>با من بخوان در بخش رسانه</t>
  </si>
  <si>
    <t>محمد کفیلی</t>
  </si>
  <si>
    <t>ساخت ولاگ و کلیپ های کوتاه روزانه</t>
  </si>
  <si>
    <t xml:space="preserve">کلیپ </t>
  </si>
  <si>
    <t>حمیده عابدین مقانکی</t>
  </si>
  <si>
    <t>علیرضا نادری</t>
  </si>
  <si>
    <t>دقیقه</t>
  </si>
  <si>
    <t>حمید رضا بیدقی</t>
  </si>
  <si>
    <t>فضای برتر آرکا</t>
  </si>
  <si>
    <t xml:space="preserve">استند دستگاه های لمسی راهنمای مراجعین </t>
  </si>
  <si>
    <t>طبق جدول مصوب</t>
  </si>
  <si>
    <t>ساخت سالن با سازه آلومینیومی ،تتریس،ماکسیما، سایر غرفه های خیمه ای و ساخت سن</t>
  </si>
  <si>
    <t>قرارداد ستاد خبری و تولید محتوا خبر</t>
  </si>
  <si>
    <t>قرارداد اجرای برنامه سرگرمی با موضوع دنیای کاغذی(دو مربی)</t>
  </si>
  <si>
    <t>قرارداد نقالی و پرده خوانی با عنوان ضرب و نقل</t>
  </si>
  <si>
    <t>قرارداد اجرای برنامه نقالی و پرده خوانی</t>
  </si>
  <si>
    <t>قرارداد سفر به دنیای کتاب</t>
  </si>
  <si>
    <t>قرارداد باهم بخوانیم و باهم بشنویم</t>
  </si>
  <si>
    <t>قرارداد تولید محتوای تصویری</t>
  </si>
  <si>
    <t>قرارداد تهیه و چاپ 6 شماره نشریه روزانه در ایام نمایشگاه</t>
  </si>
  <si>
    <t>قرارداد مجمع ناشران دفاع مقدس</t>
  </si>
  <si>
    <r>
      <t xml:space="preserve">قرارداد انجام امور فنی و مهندسی و طراحی پلان و نقشه کلی و </t>
    </r>
    <r>
      <rPr>
        <sz val="10"/>
        <color theme="1"/>
        <rFont val="B Mitra"/>
        <charset val="178"/>
      </rPr>
      <t>تفکیکی،متراژ،جانمایی سالن،تهیه فایل لایه بازو pdf</t>
    </r>
  </si>
  <si>
    <t>اجرای شبکه اینترنت نمایشگاه</t>
  </si>
  <si>
    <t>قرارداد اجرا و نصب و جمع آوری دوربین های مصلی امام خمینی</t>
  </si>
  <si>
    <t>اجاره سیستم های صوتی با 8 عدد اسپیکر و کابل رابط</t>
  </si>
  <si>
    <t>حمل و نقل و ارسال بار از انبار موسسه به مصلی و بالعکس (کامیون-تریلی-وانت-وانت نیسان)</t>
  </si>
  <si>
    <t>چاپ و انتشارات (چاپ اوراق نمایشگاه و ویژه نامه ها)</t>
  </si>
  <si>
    <t>ساخت غرفه خودساز بخش کودک نهاد کتابخانه های عمومی</t>
  </si>
  <si>
    <t>هزینه آگهی مناقصه و مزایده انتخاب پیمانکاران نمایشگاه</t>
  </si>
  <si>
    <t xml:space="preserve">فرماندهی انتظامی تهران بزرگ </t>
  </si>
  <si>
    <t xml:space="preserve">قرارداد حفاظت امنیت وحراست ، راهنمایی ورانندگی ومدیریت کنترل ترافیک نمایشگاه </t>
  </si>
  <si>
    <t>اجاره اقلام غیر مصرفی (یخچال-تجهیزات اداری- لپ تاب )</t>
  </si>
  <si>
    <t>صورتحساب خدمات اورژانس تهران وخرید دارو (اتوبوس ، آمبولانس و موتورلانس جمعاً شش دستگاه)</t>
  </si>
  <si>
    <t>طرح</t>
  </si>
  <si>
    <t>هتل آران</t>
  </si>
  <si>
    <t>فقره</t>
  </si>
  <si>
    <t xml:space="preserve">صدور سه فقره بیمه نامه مسئولیت مدنی عوامل بازدید کنندگان و سه فقره بیمه نامه آتش سوزی </t>
  </si>
  <si>
    <t>انجام فعالیت های فرهنگی (برنامه نمایشی،میدانی، بازی گونه)</t>
  </si>
  <si>
    <t>مبلغ( ریال)</t>
  </si>
  <si>
    <t>اجاره محل برگزاری نمایشگاه (مصلی)</t>
  </si>
  <si>
    <t xml:space="preserve">تامین زیرساخت برق محل برگزاری نمایشگاه با مالیات ارزش افزوده (مصلی) </t>
  </si>
  <si>
    <t>چاپ 22 بهمن -دیجیتال مدرن-شادرنگ</t>
  </si>
  <si>
    <t>طرف قرارداد مصلی تهران</t>
  </si>
  <si>
    <t>حسن طلایی</t>
  </si>
  <si>
    <t>گراش چوب برتر سبز -ویستا رویداد اسکان</t>
  </si>
  <si>
    <t>دو فقره صورتحساب اجرای غرفه خودساز برای میهمانان ویژه عراق</t>
  </si>
  <si>
    <t>هزینه عوامل اجرایی نمایشگاه</t>
  </si>
  <si>
    <t>مستند سازی (عکاسی و فیلم برداری - ضبط برنامه ها و نشست ها و انجام گفت و گو در نمایشگاه)</t>
  </si>
  <si>
    <t>قرارداد اجاره دستگاه ایکس ری فراجا</t>
  </si>
  <si>
    <t>تامین و نگهداری و پشتیبانی نرم افزار و سخت افزار مربوط به سامانه های نمایشگاه کتاب</t>
  </si>
  <si>
    <t>سخت افزار نرم افزار</t>
  </si>
  <si>
    <t>ستاد امر به معروف و نهی از منکر تهران</t>
  </si>
  <si>
    <t>انصار کالای ستاره صبا- ته تی تاک دنا</t>
  </si>
  <si>
    <t>حق الزحمه حراست فیزیکی</t>
  </si>
  <si>
    <t>طراحی پوستر نمایشگاه</t>
  </si>
  <si>
    <t>ایاب ذهاب عوامل اجرایی و مهمانان برنامه نشست های فرهنگی)</t>
  </si>
  <si>
    <t>پشتیبانی نمایشگاه (تامین ملزومات اداری و نمایشگاهی مصرفی و ظروف یکبار مصرف نمایشگاه )</t>
  </si>
  <si>
    <t>مشارکت بانک ملی</t>
  </si>
  <si>
    <t>مشارکت سازمان اوقاف و امور خیریه</t>
  </si>
  <si>
    <t>وصول شده</t>
  </si>
  <si>
    <t xml:space="preserve">یارانه حمایتی هزینه پستی مرسولات خرید بخش مجازی </t>
  </si>
  <si>
    <t>قرارداد تبلیغات محیطی نمایشگاه (مبلغ ناخالص قرارداد 283میلیارد ریال)</t>
  </si>
  <si>
    <t>شرکت تبلیغاتی پارسایانه تبلیغ</t>
  </si>
  <si>
    <t xml:space="preserve">بانک ملی  </t>
  </si>
  <si>
    <t xml:space="preserve">اوقاف </t>
  </si>
  <si>
    <t xml:space="preserve">  سه درصدکارمزد از فروش خالص ناشران بابت زیر ساخت نمایشگاه مجازی</t>
  </si>
  <si>
    <t>درآمد های نمایشگاه</t>
  </si>
  <si>
    <t>طرف قرارداد</t>
  </si>
  <si>
    <t>صورت وضعیت یارانه های مصرفی نمایشگاه کتاب</t>
  </si>
  <si>
    <t>مبلغ
 (میلیون ریال)</t>
  </si>
  <si>
    <t>یارانه مصرفی دانشجویان و طلاب</t>
  </si>
  <si>
    <t>نظافت داخل سالن های نمایشگاه با سه دستگاه اسکرایبر با نرخ روزانه 40/000/000 ریال</t>
  </si>
  <si>
    <t>نظافت داخل سالن های نمایشگاه برای 120/000 مترمربع فضا</t>
  </si>
  <si>
    <t xml:space="preserve">غرفه بندی با تجهیزات مدولار موسسه </t>
  </si>
  <si>
    <t>برگزاری اولین فلوشیپ جهانی کتاب کودک</t>
  </si>
  <si>
    <t>هزینه های اجرایی</t>
  </si>
  <si>
    <t xml:space="preserve">دستگاه </t>
  </si>
  <si>
    <t>یارانه حمایتی مرسولات پستی پست کتاب بخش مجازی نمایشگاه و سامانه متصل به نمایشگاه</t>
  </si>
  <si>
    <t xml:space="preserve">گزارش شفاف سازی هزینه های برگزاری سی و ششمین نمایشگاه بین المللی کتاب تهران - سال 1404 </t>
  </si>
  <si>
    <t>تامین غذای عوامل اجرایی نمایشگاه ، سازمان ها و نهاد های همکار (نیروی انتظامی ، آتش نشانی، اورژانس،  هلال احمر ،ستاد امر به معروف و نهی از منکر و سایر )</t>
  </si>
  <si>
    <t xml:space="preserve"> استودیو اصلی شبکه کتاب  تولید برنامه زنده در نمایشگاه</t>
  </si>
  <si>
    <t>قرارداد خیمه شب بازی</t>
  </si>
  <si>
    <t>تامین پذیرایی عوامل اجرایی نمایشگاه ، سازمان ها و نهاد های همکار (نیروی انتظامی ، آتش نشانی، اورژانس،  هلال احمر ،ستاد امر به معروف و نهی از منکر و سایر )،(قند،آب معدنی،چایی،کیک،آبمیوه،پنیر،مربا)</t>
  </si>
  <si>
    <t>هزینه های مربوط به ترخیص وگمرکی  کتب ناشران خارجی</t>
  </si>
  <si>
    <t>هنر صنعت چاپ</t>
  </si>
  <si>
    <t xml:space="preserve">سالن سرای هنرچاپ </t>
  </si>
  <si>
    <t>هزینه مهمانان نهاد کتابخانه های عمومی کشور</t>
  </si>
  <si>
    <t>هتل باباطاهر تهران</t>
  </si>
  <si>
    <t xml:space="preserve">فقره </t>
  </si>
  <si>
    <t xml:space="preserve">اجاره سیستم صوت نمایشگاه با تامین تجهیرات مورد نیاز </t>
  </si>
  <si>
    <t>ساخت تندیس نمایشگاه ،غرفه بریکس،اسرا</t>
  </si>
  <si>
    <t>یارانه کتب ناشران خارجی بخش مجازی</t>
  </si>
  <si>
    <t>خرید کتب حوزوی (عرب و لاتین)</t>
  </si>
  <si>
    <t>سازمان ها و نهاد ها</t>
  </si>
  <si>
    <t>یارانه کتب وزارت علوم جهت تجهیز کتابخانه ها دانشگاه ها</t>
  </si>
  <si>
    <t xml:space="preserve">برگزاری نشست های سراهای بخش جنبی نمایشگاه و هدیه ومدعوین و سخنرانان و رویداد های فرهنگی </t>
  </si>
  <si>
    <t xml:space="preserve">نشست </t>
  </si>
  <si>
    <t>یارانه پستی طرح پیوست بازار کتاب در نمایشگاه(کتابفروشی ها)</t>
  </si>
  <si>
    <t>یارانه مصرفی سامانه بازار کتاب در طرح پیوست نمایشگاه بین المللی کتاب (کتابفروشی ها)</t>
  </si>
  <si>
    <t>کار ویژه فرهنگی و اجتماعی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</si>
</sst>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#,##0_ ;\-#,##0\ "/>
  </numFmts>
  <fonts count="30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color rgb="FF006100"/>
      <name val="Calibri"/>
      <family val="2"/>
      <scheme val="minor"/>
    </font>
    <font>
      <sz val="11"/>
      <color theme="1"/>
      <name val="B Yas"/>
      <charset val="178"/>
    </font>
    <font>
      <b/>
      <sz val="11"/>
      <color theme="1"/>
      <name val="B Yas"/>
      <charset val="178"/>
    </font>
    <font>
      <sz val="10"/>
      <color theme="1"/>
      <name val="B Yas"/>
      <charset val="178"/>
    </font>
    <font>
      <b/>
      <sz val="12"/>
      <color theme="1"/>
      <name val="B Yas"/>
      <charset val="178"/>
    </font>
    <font>
      <sz val="10"/>
      <color theme="1"/>
      <name val="B Mitra"/>
      <charset val="178"/>
    </font>
    <font>
      <sz val="10"/>
      <name val="B Mitra"/>
      <charset val="178"/>
    </font>
    <font>
      <b/>
      <sz val="11"/>
      <name val="B Yas"/>
      <charset val="178"/>
    </font>
    <font>
      <b/>
      <sz val="8"/>
      <name val="B Yas"/>
      <charset val="178"/>
    </font>
    <font>
      <sz val="10"/>
      <color theme="1"/>
      <name val="B Titr"/>
      <charset val="178"/>
    </font>
    <font>
      <u/>
      <sz val="10"/>
      <color theme="1"/>
      <name val="B Mitra"/>
      <charset val="178"/>
    </font>
    <font>
      <sz val="9"/>
      <color theme="1"/>
      <name val="B Mitra"/>
      <charset val="178"/>
    </font>
    <font>
      <sz val="6"/>
      <color theme="1"/>
      <name val="B Mitra"/>
      <charset val="178"/>
    </font>
    <font>
      <sz val="11"/>
      <color theme="1"/>
      <name val="Calibri"/>
      <family val="2"/>
      <scheme val="minor"/>
    </font>
    <font>
      <b/>
      <sz val="9"/>
      <name val="B Yas"/>
      <charset val="178"/>
    </font>
    <font>
      <sz val="11"/>
      <color theme="1"/>
      <name val="B Mitra"/>
      <charset val="178"/>
    </font>
    <font>
      <b/>
      <sz val="10"/>
      <name val="B Mitra"/>
      <charset val="178"/>
    </font>
    <font>
      <b/>
      <sz val="8"/>
      <name val="B Mitra"/>
      <charset val="178"/>
    </font>
    <font>
      <b/>
      <sz val="10"/>
      <color theme="1"/>
      <name val="B Mitra"/>
      <charset val="178"/>
    </font>
    <font>
      <sz val="12"/>
      <color theme="1"/>
      <name val="B Mitra"/>
      <charset val="178"/>
    </font>
    <font>
      <b/>
      <sz val="9"/>
      <color theme="1"/>
      <name val="B Mitra"/>
      <charset val="178"/>
    </font>
    <font>
      <b/>
      <sz val="12"/>
      <name val="B Mitra"/>
      <charset val="178"/>
    </font>
    <font>
      <b/>
      <sz val="11"/>
      <name val="B Mitra"/>
      <charset val="178"/>
    </font>
    <font>
      <sz val="11"/>
      <name val="B Mitra"/>
      <charset val="178"/>
    </font>
    <font>
      <b/>
      <sz val="11"/>
      <color theme="1"/>
      <name val="B Mitra"/>
      <charset val="178"/>
    </font>
    <font>
      <b/>
      <sz val="12"/>
      <color theme="1"/>
      <name val="B Mitra"/>
      <charset val="178"/>
    </font>
    <font>
      <b/>
      <sz val="10"/>
      <color theme="1"/>
      <name val="B Titr"/>
      <charset val="178"/>
    </font>
    <font>
      <b/>
      <sz val="11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15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65" fontId="3" fillId="3" borderId="0" xfId="2" applyNumberFormat="1" applyFont="1" applyFill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3" fontId="21" fillId="0" borderId="14" xfId="0" applyNumberFormat="1" applyFont="1" applyFill="1" applyBorder="1" applyAlignment="1">
      <alignment horizontal="center" vertical="center"/>
    </xf>
    <xf numFmtId="3" fontId="21" fillId="0" borderId="19" xfId="0" applyNumberFormat="1" applyFont="1" applyFill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 wrapText="1"/>
    </xf>
    <xf numFmtId="3" fontId="24" fillId="4" borderId="6" xfId="0" applyNumberFormat="1" applyFont="1" applyFill="1" applyBorder="1" applyAlignment="1">
      <alignment horizontal="center" vertical="center"/>
    </xf>
    <xf numFmtId="3" fontId="23" fillId="4" borderId="7" xfId="0" applyNumberFormat="1" applyFont="1" applyFill="1" applyBorder="1" applyAlignment="1">
      <alignment horizontal="center" vertical="center"/>
    </xf>
    <xf numFmtId="3" fontId="17" fillId="0" borderId="10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3" fontId="7" fillId="0" borderId="18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3" fontId="17" fillId="0" borderId="20" xfId="0" applyNumberFormat="1" applyFont="1" applyFill="1" applyBorder="1" applyAlignment="1">
      <alignment horizontal="center" vertical="center" wrapText="1"/>
    </xf>
    <xf numFmtId="3" fontId="17" fillId="0" borderId="14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3" fontId="27" fillId="5" borderId="19" xfId="0" applyNumberFormat="1" applyFont="1" applyFill="1" applyBorder="1" applyAlignment="1">
      <alignment horizontal="center" vertical="center"/>
    </xf>
    <xf numFmtId="3" fontId="22" fillId="0" borderId="12" xfId="0" applyNumberFormat="1" applyFont="1" applyFill="1" applyBorder="1" applyAlignment="1">
      <alignment horizontal="center" vertical="center"/>
    </xf>
    <xf numFmtId="3" fontId="27" fillId="5" borderId="7" xfId="0" applyNumberFormat="1" applyFont="1" applyFill="1" applyBorder="1" applyAlignment="1">
      <alignment horizontal="center" vertical="center"/>
    </xf>
    <xf numFmtId="0" fontId="23" fillId="5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3" fillId="5" borderId="24" xfId="1" applyFont="1" applyFill="1" applyBorder="1" applyAlignment="1">
      <alignment horizontal="center" vertical="center"/>
    </xf>
    <xf numFmtId="0" fontId="23" fillId="5" borderId="18" xfId="1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3" fillId="5" borderId="5" xfId="1" applyFont="1" applyFill="1" applyBorder="1" applyAlignment="1">
      <alignment horizontal="center" vertical="center"/>
    </xf>
    <xf numFmtId="0" fontId="23" fillId="5" borderId="6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2" builtinId="3"/>
    <cellStyle name="Good" xfId="1" builtinId="26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9"/>
  <sheetViews>
    <sheetView rightToLeft="1" tabSelected="1" zoomScale="115" zoomScaleNormal="115" workbookViewId="0">
      <pane ySplit="2" topLeftCell="A97" activePane="bottomLeft" state="frozen"/>
      <selection activeCell="L7" sqref="L7"/>
      <selection pane="bottomLeft" sqref="A1:J1"/>
    </sheetView>
  </sheetViews>
  <sheetFormatPr defaultColWidth="8.88671875" defaultRowHeight="26.25" customHeight="1"/>
  <cols>
    <col min="1" max="1" width="6" style="27" customWidth="1"/>
    <col min="2" max="2" width="9.6640625" style="27" hidden="1" customWidth="1"/>
    <col min="3" max="3" width="8.77734375" style="27" hidden="1" customWidth="1"/>
    <col min="4" max="4" width="0.33203125" style="25" hidden="1" customWidth="1"/>
    <col min="5" max="5" width="56.6640625" style="25" customWidth="1"/>
    <col min="6" max="6" width="23.88671875" style="25" customWidth="1"/>
    <col min="7" max="7" width="7.88671875" style="27" customWidth="1"/>
    <col min="8" max="8" width="7" style="37" customWidth="1"/>
    <col min="9" max="9" width="14.109375" style="26" customWidth="1"/>
    <col min="10" max="10" width="25" style="40" customWidth="1"/>
    <col min="11" max="11" width="8.88671875" style="25"/>
    <col min="12" max="12" width="18.6640625" style="25" customWidth="1"/>
    <col min="13" max="16384" width="8.88671875" style="25"/>
  </cols>
  <sheetData>
    <row r="1" spans="1:10" ht="30.75" customHeight="1" thickBot="1">
      <c r="A1" s="102" t="s">
        <v>418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0" ht="27.6" customHeight="1" thickBot="1">
      <c r="A2" s="31" t="s">
        <v>0</v>
      </c>
      <c r="B2" s="29" t="s">
        <v>1</v>
      </c>
      <c r="C2" s="29" t="s">
        <v>2</v>
      </c>
      <c r="D2" s="29" t="s">
        <v>3</v>
      </c>
      <c r="E2" s="30" t="s">
        <v>277</v>
      </c>
      <c r="F2" s="30" t="s">
        <v>3</v>
      </c>
      <c r="G2" s="30" t="s">
        <v>79</v>
      </c>
      <c r="H2" s="38" t="s">
        <v>273</v>
      </c>
      <c r="I2" s="56" t="s">
        <v>281</v>
      </c>
      <c r="J2" s="57" t="s">
        <v>378</v>
      </c>
    </row>
    <row r="3" spans="1:10" s="45" customFormat="1" ht="26.25" customHeight="1">
      <c r="A3" s="96">
        <v>1</v>
      </c>
      <c r="B3" s="95" t="s">
        <v>41</v>
      </c>
      <c r="C3" s="95" t="s">
        <v>63</v>
      </c>
      <c r="D3" s="95" t="s">
        <v>64</v>
      </c>
      <c r="E3" s="95" t="s">
        <v>278</v>
      </c>
      <c r="F3" s="95" t="s">
        <v>348</v>
      </c>
      <c r="G3" s="95" t="s">
        <v>89</v>
      </c>
      <c r="H3" s="55">
        <v>19542</v>
      </c>
      <c r="I3" s="55">
        <f>J3/H3</f>
        <v>4322518.1660014326</v>
      </c>
      <c r="J3" s="70">
        <v>84470650000</v>
      </c>
    </row>
    <row r="4" spans="1:10" s="42" customFormat="1" ht="26.25" customHeight="1">
      <c r="A4" s="93">
        <v>2</v>
      </c>
      <c r="B4" s="94" t="s">
        <v>69</v>
      </c>
      <c r="C4" s="94" t="s">
        <v>118</v>
      </c>
      <c r="D4" s="94" t="s">
        <v>119</v>
      </c>
      <c r="E4" s="94" t="s">
        <v>120</v>
      </c>
      <c r="F4" s="94" t="s">
        <v>119</v>
      </c>
      <c r="G4" s="94" t="s">
        <v>89</v>
      </c>
      <c r="H4" s="44">
        <f>J4/I4</f>
        <v>221808.6270096463</v>
      </c>
      <c r="I4" s="44">
        <v>311000</v>
      </c>
      <c r="J4" s="71">
        <v>68982483000</v>
      </c>
    </row>
    <row r="5" spans="1:10" s="42" customFormat="1" ht="26.25" customHeight="1">
      <c r="A5" s="93">
        <v>3</v>
      </c>
      <c r="B5" s="94"/>
      <c r="C5" s="94"/>
      <c r="D5" s="94"/>
      <c r="E5" s="94" t="s">
        <v>286</v>
      </c>
      <c r="F5" s="94" t="s">
        <v>316</v>
      </c>
      <c r="G5" s="94" t="s">
        <v>207</v>
      </c>
      <c r="H5" s="44">
        <f>J5/I5</f>
        <v>4595.375</v>
      </c>
      <c r="I5" s="44">
        <v>11400000</v>
      </c>
      <c r="J5" s="71">
        <v>52387275000</v>
      </c>
    </row>
    <row r="6" spans="1:10" s="42" customFormat="1" ht="26.25" customHeight="1">
      <c r="A6" s="93">
        <v>4</v>
      </c>
      <c r="B6" s="94" t="s">
        <v>24</v>
      </c>
      <c r="C6" s="94" t="s">
        <v>25</v>
      </c>
      <c r="D6" s="94" t="s">
        <v>26</v>
      </c>
      <c r="E6" s="94" t="s">
        <v>351</v>
      </c>
      <c r="F6" s="94" t="s">
        <v>26</v>
      </c>
      <c r="G6" s="94" t="s">
        <v>89</v>
      </c>
      <c r="H6" s="44"/>
      <c r="I6" s="44" t="s">
        <v>350</v>
      </c>
      <c r="J6" s="71">
        <v>35084098500</v>
      </c>
    </row>
    <row r="7" spans="1:10" s="42" customFormat="1" ht="26.25" customHeight="1">
      <c r="A7" s="93">
        <v>5</v>
      </c>
      <c r="B7" s="94" t="s">
        <v>136</v>
      </c>
      <c r="C7" s="94">
        <v>22293</v>
      </c>
      <c r="D7" s="94" t="s">
        <v>137</v>
      </c>
      <c r="E7" s="94" t="s">
        <v>379</v>
      </c>
      <c r="F7" s="94" t="s">
        <v>382</v>
      </c>
      <c r="G7" s="94"/>
      <c r="H7" s="44"/>
      <c r="I7" s="44"/>
      <c r="J7" s="71">
        <v>120000000000</v>
      </c>
    </row>
    <row r="8" spans="1:10" s="42" customFormat="1" ht="26.25" customHeight="1">
      <c r="A8" s="93">
        <v>6</v>
      </c>
      <c r="B8" s="94"/>
      <c r="C8" s="94"/>
      <c r="D8" s="94"/>
      <c r="E8" s="94" t="s">
        <v>380</v>
      </c>
      <c r="F8" s="94" t="s">
        <v>382</v>
      </c>
      <c r="G8" s="94"/>
      <c r="H8" s="44"/>
      <c r="I8" s="44"/>
      <c r="J8" s="71">
        <v>117500000000</v>
      </c>
    </row>
    <row r="9" spans="1:10" s="42" customFormat="1" ht="26.25" customHeight="1">
      <c r="A9" s="93">
        <v>7</v>
      </c>
      <c r="B9" s="94"/>
      <c r="C9" s="94"/>
      <c r="D9" s="94"/>
      <c r="E9" s="94" t="s">
        <v>289</v>
      </c>
      <c r="F9" s="94" t="s">
        <v>290</v>
      </c>
      <c r="G9" s="94" t="s">
        <v>187</v>
      </c>
      <c r="H9" s="44"/>
      <c r="I9" s="44"/>
      <c r="J9" s="71">
        <v>31731031538</v>
      </c>
    </row>
    <row r="10" spans="1:10" s="42" customFormat="1" ht="26.25" customHeight="1">
      <c r="A10" s="93">
        <v>8</v>
      </c>
      <c r="B10" s="94"/>
      <c r="C10" s="94"/>
      <c r="D10" s="94"/>
      <c r="E10" s="94" t="s">
        <v>387</v>
      </c>
      <c r="F10" s="94" t="s">
        <v>308</v>
      </c>
      <c r="G10" s="94"/>
      <c r="H10" s="44"/>
      <c r="I10" s="44"/>
      <c r="J10" s="71">
        <v>27000000000</v>
      </c>
    </row>
    <row r="11" spans="1:10" s="42" customFormat="1" ht="26.25" customHeight="1">
      <c r="A11" s="93">
        <v>9</v>
      </c>
      <c r="B11" s="94" t="s">
        <v>8</v>
      </c>
      <c r="C11" s="94" t="s">
        <v>9</v>
      </c>
      <c r="D11" s="94" t="s">
        <v>10</v>
      </c>
      <c r="E11" s="94" t="s">
        <v>412</v>
      </c>
      <c r="F11" s="94" t="s">
        <v>316</v>
      </c>
      <c r="G11" s="94" t="s">
        <v>276</v>
      </c>
      <c r="H11" s="44">
        <f>J11/I11</f>
        <v>2584.375</v>
      </c>
      <c r="I11" s="44">
        <v>11400000</v>
      </c>
      <c r="J11" s="71">
        <v>29461875000</v>
      </c>
    </row>
    <row r="12" spans="1:10" s="42" customFormat="1" ht="26.25" customHeight="1">
      <c r="A12" s="93">
        <v>10</v>
      </c>
      <c r="B12" s="94" t="s">
        <v>8</v>
      </c>
      <c r="C12" s="94" t="s">
        <v>81</v>
      </c>
      <c r="D12" s="94" t="s">
        <v>10</v>
      </c>
      <c r="E12" s="94" t="s">
        <v>411</v>
      </c>
      <c r="F12" s="94" t="s">
        <v>316</v>
      </c>
      <c r="G12" s="94" t="s">
        <v>82</v>
      </c>
      <c r="H12" s="44">
        <v>3</v>
      </c>
      <c r="I12" s="44">
        <f>J12/H12</f>
        <v>640000000</v>
      </c>
      <c r="J12" s="71">
        <v>1920000000</v>
      </c>
    </row>
    <row r="13" spans="1:10" s="42" customFormat="1" ht="26.25" customHeight="1">
      <c r="A13" s="93">
        <v>11</v>
      </c>
      <c r="B13" s="94"/>
      <c r="C13" s="94"/>
      <c r="D13" s="94"/>
      <c r="E13" s="94" t="s">
        <v>385</v>
      </c>
      <c r="F13" s="94" t="s">
        <v>384</v>
      </c>
      <c r="G13" s="94" t="s">
        <v>89</v>
      </c>
      <c r="H13" s="44">
        <v>24</v>
      </c>
      <c r="I13" s="44"/>
      <c r="J13" s="71">
        <v>14850000000</v>
      </c>
    </row>
    <row r="14" spans="1:10" s="42" customFormat="1" ht="21" customHeight="1">
      <c r="A14" s="93">
        <v>12</v>
      </c>
      <c r="B14" s="94"/>
      <c r="C14" s="94"/>
      <c r="D14" s="94"/>
      <c r="E14" s="94" t="s">
        <v>389</v>
      </c>
      <c r="F14" s="94" t="s">
        <v>390</v>
      </c>
      <c r="G14" s="94"/>
      <c r="H14" s="44"/>
      <c r="I14" s="44"/>
      <c r="J14" s="71">
        <v>34594126908</v>
      </c>
    </row>
    <row r="15" spans="1:10" s="42" customFormat="1" ht="26.25" customHeight="1">
      <c r="A15" s="93">
        <v>13</v>
      </c>
      <c r="B15" s="94"/>
      <c r="C15" s="94"/>
      <c r="D15" s="94"/>
      <c r="E15" s="94" t="s">
        <v>439</v>
      </c>
      <c r="F15" s="94" t="s">
        <v>391</v>
      </c>
      <c r="G15" s="94" t="s">
        <v>116</v>
      </c>
      <c r="H15" s="44">
        <v>11</v>
      </c>
      <c r="I15" s="44">
        <v>2700000000</v>
      </c>
      <c r="J15" s="71">
        <v>29700000000</v>
      </c>
    </row>
    <row r="16" spans="1:10" s="41" customFormat="1" ht="26.25" customHeight="1">
      <c r="A16" s="105">
        <v>14</v>
      </c>
      <c r="B16" s="94" t="s">
        <v>5</v>
      </c>
      <c r="C16" s="94" t="s">
        <v>6</v>
      </c>
      <c r="D16" s="94" t="s">
        <v>7</v>
      </c>
      <c r="E16" s="106" t="s">
        <v>419</v>
      </c>
      <c r="F16" s="94" t="s">
        <v>285</v>
      </c>
      <c r="G16" s="94" t="s">
        <v>80</v>
      </c>
      <c r="H16" s="44">
        <v>30089</v>
      </c>
      <c r="I16" s="44">
        <v>2300000</v>
      </c>
      <c r="J16" s="71">
        <v>72744286650</v>
      </c>
    </row>
    <row r="17" spans="1:10" s="41" customFormat="1" ht="26.25" customHeight="1">
      <c r="A17" s="105"/>
      <c r="B17" s="94"/>
      <c r="C17" s="94"/>
      <c r="D17" s="94"/>
      <c r="E17" s="106"/>
      <c r="F17" s="94" t="s">
        <v>282</v>
      </c>
      <c r="G17" s="94" t="s">
        <v>80</v>
      </c>
      <c r="H17" s="44">
        <f>J17/I17</f>
        <v>575.10869565217388</v>
      </c>
      <c r="I17" s="44">
        <v>2300000</v>
      </c>
      <c r="J17" s="71">
        <v>1322750000</v>
      </c>
    </row>
    <row r="18" spans="1:10" s="41" customFormat="1" ht="26.25" customHeight="1">
      <c r="A18" s="105"/>
      <c r="B18" s="94"/>
      <c r="C18" s="94"/>
      <c r="D18" s="94"/>
      <c r="E18" s="106"/>
      <c r="F18" s="94" t="s">
        <v>283</v>
      </c>
      <c r="G18" s="94" t="s">
        <v>80</v>
      </c>
      <c r="H18" s="44">
        <f>J18/I18</f>
        <v>4378.2630434782604</v>
      </c>
      <c r="I18" s="44">
        <v>2300000</v>
      </c>
      <c r="J18" s="71">
        <v>10070005000</v>
      </c>
    </row>
    <row r="19" spans="1:10" s="41" customFormat="1" ht="26.25" customHeight="1">
      <c r="A19" s="105"/>
      <c r="B19" s="94"/>
      <c r="C19" s="94"/>
      <c r="D19" s="94"/>
      <c r="E19" s="106"/>
      <c r="F19" s="94" t="s">
        <v>284</v>
      </c>
      <c r="G19" s="94" t="s">
        <v>80</v>
      </c>
      <c r="H19" s="44">
        <f>J19/I19</f>
        <v>1916.1665217391305</v>
      </c>
      <c r="I19" s="44">
        <v>2300000</v>
      </c>
      <c r="J19" s="71">
        <v>4407183000</v>
      </c>
    </row>
    <row r="20" spans="1:10" s="41" customFormat="1" ht="26.25" customHeight="1">
      <c r="A20" s="105"/>
      <c r="B20" s="94"/>
      <c r="C20" s="94"/>
      <c r="D20" s="94"/>
      <c r="E20" s="106"/>
      <c r="F20" s="94" t="s">
        <v>336</v>
      </c>
      <c r="G20" s="94" t="s">
        <v>80</v>
      </c>
      <c r="H20" s="44">
        <f>J20/I20</f>
        <v>3366.3086956521738</v>
      </c>
      <c r="I20" s="44">
        <v>2300000</v>
      </c>
      <c r="J20" s="71">
        <v>7742510000</v>
      </c>
    </row>
    <row r="21" spans="1:10" s="42" customFormat="1" ht="26.25" customHeight="1">
      <c r="A21" s="93">
        <v>15</v>
      </c>
      <c r="B21" s="94"/>
      <c r="C21" s="94"/>
      <c r="D21" s="94" t="s">
        <v>182</v>
      </c>
      <c r="E21" s="94" t="s">
        <v>183</v>
      </c>
      <c r="F21" s="94" t="s">
        <v>182</v>
      </c>
      <c r="G21" s="94" t="s">
        <v>154</v>
      </c>
      <c r="H21" s="44">
        <v>18369</v>
      </c>
      <c r="I21" s="44">
        <f>J21/H21</f>
        <v>500000</v>
      </c>
      <c r="J21" s="71">
        <v>9184500000</v>
      </c>
    </row>
    <row r="22" spans="1:10" s="42" customFormat="1" ht="26.25" customHeight="1">
      <c r="A22" s="93">
        <v>16</v>
      </c>
      <c r="B22" s="94" t="s">
        <v>11</v>
      </c>
      <c r="C22" s="94" t="s">
        <v>17</v>
      </c>
      <c r="D22" s="94" t="s">
        <v>18</v>
      </c>
      <c r="E22" s="94" t="s">
        <v>377</v>
      </c>
      <c r="F22" s="94" t="s">
        <v>291</v>
      </c>
      <c r="G22" s="94" t="s">
        <v>84</v>
      </c>
      <c r="H22" s="44">
        <v>11</v>
      </c>
      <c r="I22" s="44">
        <f>J22/H22</f>
        <v>125459563.90909091</v>
      </c>
      <c r="J22" s="71">
        <v>1380055203</v>
      </c>
    </row>
    <row r="23" spans="1:10" s="42" customFormat="1" ht="26.25" customHeight="1">
      <c r="A23" s="93">
        <v>17</v>
      </c>
      <c r="B23" s="94" t="s">
        <v>11</v>
      </c>
      <c r="C23" s="94" t="s">
        <v>20</v>
      </c>
      <c r="D23" s="94" t="s">
        <v>21</v>
      </c>
      <c r="E23" s="94" t="s">
        <v>293</v>
      </c>
      <c r="F23" s="94" t="s">
        <v>292</v>
      </c>
      <c r="G23" s="94" t="s">
        <v>84</v>
      </c>
      <c r="H23" s="44">
        <v>1</v>
      </c>
      <c r="I23" s="44"/>
      <c r="J23" s="71">
        <v>543478261</v>
      </c>
    </row>
    <row r="24" spans="1:10" s="42" customFormat="1" ht="26.25" customHeight="1">
      <c r="A24" s="93">
        <v>18</v>
      </c>
      <c r="B24" s="94"/>
      <c r="C24" s="94"/>
      <c r="D24" s="94"/>
      <c r="E24" s="94" t="s">
        <v>294</v>
      </c>
      <c r="F24" s="94" t="s">
        <v>292</v>
      </c>
      <c r="G24" s="94" t="s">
        <v>218</v>
      </c>
      <c r="H24" s="44">
        <v>50</v>
      </c>
      <c r="I24" s="44">
        <f>J24/H24</f>
        <v>43478260.880000003</v>
      </c>
      <c r="J24" s="71">
        <v>2173913044</v>
      </c>
    </row>
    <row r="25" spans="1:10" s="42" customFormat="1" ht="26.25" customHeight="1">
      <c r="A25" s="93">
        <v>19</v>
      </c>
      <c r="B25" s="94" t="s">
        <v>27</v>
      </c>
      <c r="C25" s="94" t="s">
        <v>28</v>
      </c>
      <c r="D25" s="94" t="s">
        <v>29</v>
      </c>
      <c r="E25" s="94" t="s">
        <v>352</v>
      </c>
      <c r="F25" s="94" t="s">
        <v>295</v>
      </c>
      <c r="G25" s="94" t="s">
        <v>116</v>
      </c>
      <c r="H25" s="44">
        <v>10</v>
      </c>
      <c r="I25" s="44"/>
      <c r="J25" s="71">
        <v>10260408016</v>
      </c>
    </row>
    <row r="26" spans="1:10" s="42" customFormat="1" ht="26.25" customHeight="1">
      <c r="A26" s="93">
        <v>20</v>
      </c>
      <c r="B26" s="94"/>
      <c r="C26" s="94"/>
      <c r="D26" s="94"/>
      <c r="E26" s="94" t="s">
        <v>353</v>
      </c>
      <c r="F26" s="94" t="s">
        <v>296</v>
      </c>
      <c r="G26" s="94" t="s">
        <v>297</v>
      </c>
      <c r="H26" s="44" t="s">
        <v>298</v>
      </c>
      <c r="I26" s="44">
        <f>J26/20</f>
        <v>48913043.5</v>
      </c>
      <c r="J26" s="71">
        <v>978260870</v>
      </c>
    </row>
    <row r="27" spans="1:10" s="42" customFormat="1" ht="26.25" customHeight="1">
      <c r="A27" s="93">
        <v>21</v>
      </c>
      <c r="B27" s="94"/>
      <c r="C27" s="94"/>
      <c r="D27" s="94"/>
      <c r="E27" s="94" t="s">
        <v>354</v>
      </c>
      <c r="F27" s="94" t="s">
        <v>299</v>
      </c>
      <c r="G27" s="94" t="s">
        <v>132</v>
      </c>
      <c r="H27" s="44">
        <v>2</v>
      </c>
      <c r="I27" s="44">
        <f t="shared" ref="I27:I38" si="0">J27/H27</f>
        <v>326086956.5</v>
      </c>
      <c r="J27" s="71">
        <v>652173913</v>
      </c>
    </row>
    <row r="28" spans="1:10" s="42" customFormat="1" ht="26.25" customHeight="1">
      <c r="A28" s="93">
        <v>22</v>
      </c>
      <c r="B28" s="94"/>
      <c r="C28" s="94"/>
      <c r="D28" s="94"/>
      <c r="E28" s="94" t="s">
        <v>355</v>
      </c>
      <c r="F28" s="94" t="s">
        <v>300</v>
      </c>
      <c r="G28" s="94" t="s">
        <v>84</v>
      </c>
      <c r="H28" s="44">
        <v>20</v>
      </c>
      <c r="I28" s="44">
        <f t="shared" si="0"/>
        <v>43201728.100000001</v>
      </c>
      <c r="J28" s="71">
        <v>864034562</v>
      </c>
    </row>
    <row r="29" spans="1:10" s="42" customFormat="1" ht="26.25" customHeight="1">
      <c r="A29" s="93">
        <v>23</v>
      </c>
      <c r="B29" s="94"/>
      <c r="C29" s="94"/>
      <c r="D29" s="94"/>
      <c r="E29" s="94" t="s">
        <v>356</v>
      </c>
      <c r="F29" s="94" t="s">
        <v>21</v>
      </c>
      <c r="G29" s="94" t="s">
        <v>84</v>
      </c>
      <c r="H29" s="44">
        <v>40</v>
      </c>
      <c r="I29" s="44">
        <f t="shared" si="0"/>
        <v>54347826.100000001</v>
      </c>
      <c r="J29" s="71">
        <v>2173913044</v>
      </c>
    </row>
    <row r="30" spans="1:10" s="42" customFormat="1" ht="26.25" customHeight="1">
      <c r="A30" s="93">
        <v>24</v>
      </c>
      <c r="B30" s="94"/>
      <c r="C30" s="94"/>
      <c r="D30" s="94"/>
      <c r="E30" s="94" t="s">
        <v>421</v>
      </c>
      <c r="F30" s="94" t="s">
        <v>301</v>
      </c>
      <c r="G30" s="94" t="s">
        <v>84</v>
      </c>
      <c r="H30" s="44">
        <v>60</v>
      </c>
      <c r="I30" s="44">
        <f t="shared" si="0"/>
        <v>11775362.333333334</v>
      </c>
      <c r="J30" s="71">
        <v>706521740</v>
      </c>
    </row>
    <row r="31" spans="1:10" s="42" customFormat="1" ht="26.25" customHeight="1">
      <c r="A31" s="93">
        <v>25</v>
      </c>
      <c r="B31" s="94"/>
      <c r="C31" s="94"/>
      <c r="D31" s="94"/>
      <c r="E31" s="94" t="s">
        <v>357</v>
      </c>
      <c r="F31" s="94" t="s">
        <v>23</v>
      </c>
      <c r="G31" s="94" t="s">
        <v>84</v>
      </c>
      <c r="H31" s="44">
        <v>60</v>
      </c>
      <c r="I31" s="44">
        <f t="shared" si="0"/>
        <v>89259259.266666666</v>
      </c>
      <c r="J31" s="71">
        <v>5355555556</v>
      </c>
    </row>
    <row r="32" spans="1:10" s="42" customFormat="1" ht="26.25" customHeight="1">
      <c r="A32" s="93">
        <v>26</v>
      </c>
      <c r="B32" s="94"/>
      <c r="C32" s="94"/>
      <c r="D32" s="94"/>
      <c r="E32" s="94" t="s">
        <v>358</v>
      </c>
      <c r="F32" s="94" t="s">
        <v>302</v>
      </c>
      <c r="G32" s="94" t="s">
        <v>116</v>
      </c>
      <c r="H32" s="44">
        <v>10</v>
      </c>
      <c r="I32" s="44">
        <f t="shared" si="0"/>
        <v>76086956.5</v>
      </c>
      <c r="J32" s="71">
        <v>760869565</v>
      </c>
    </row>
    <row r="33" spans="1:10" s="42" customFormat="1" ht="26.25" customHeight="1">
      <c r="A33" s="93">
        <v>27</v>
      </c>
      <c r="B33" s="94" t="s">
        <v>30</v>
      </c>
      <c r="C33" s="94" t="s">
        <v>31</v>
      </c>
      <c r="D33" s="94" t="s">
        <v>32</v>
      </c>
      <c r="E33" s="94" t="s">
        <v>359</v>
      </c>
      <c r="F33" s="94" t="s">
        <v>303</v>
      </c>
      <c r="G33" s="94" t="s">
        <v>92</v>
      </c>
      <c r="H33" s="44">
        <v>6</v>
      </c>
      <c r="I33" s="44">
        <f t="shared" si="0"/>
        <v>500020000.83333331</v>
      </c>
      <c r="J33" s="71">
        <v>3000120005</v>
      </c>
    </row>
    <row r="34" spans="1:10" s="42" customFormat="1" ht="26.25" customHeight="1">
      <c r="A34" s="93">
        <v>28</v>
      </c>
      <c r="B34" s="94" t="s">
        <v>34</v>
      </c>
      <c r="C34" s="94" t="s">
        <v>35</v>
      </c>
      <c r="D34" s="94" t="s">
        <v>36</v>
      </c>
      <c r="E34" s="94" t="s">
        <v>360</v>
      </c>
      <c r="F34" s="94" t="s">
        <v>304</v>
      </c>
      <c r="G34" s="94" t="s">
        <v>84</v>
      </c>
      <c r="H34" s="44">
        <v>5</v>
      </c>
      <c r="I34" s="44">
        <f t="shared" si="0"/>
        <v>200000000</v>
      </c>
      <c r="J34" s="71">
        <v>1000000000</v>
      </c>
    </row>
    <row r="35" spans="1:10" s="42" customFormat="1" ht="33.75" customHeight="1">
      <c r="A35" s="93">
        <v>29</v>
      </c>
      <c r="B35" s="94" t="s">
        <v>45</v>
      </c>
      <c r="C35" s="94" t="s">
        <v>46</v>
      </c>
      <c r="D35" s="94" t="s">
        <v>47</v>
      </c>
      <c r="E35" s="94" t="s">
        <v>361</v>
      </c>
      <c r="F35" s="94" t="s">
        <v>331</v>
      </c>
      <c r="G35" s="94" t="s">
        <v>93</v>
      </c>
      <c r="H35" s="44">
        <v>1</v>
      </c>
      <c r="I35" s="44">
        <f t="shared" si="0"/>
        <v>5325000000</v>
      </c>
      <c r="J35" s="71">
        <v>5325000000</v>
      </c>
    </row>
    <row r="36" spans="1:10" s="42" customFormat="1" ht="26.25" customHeight="1">
      <c r="A36" s="93">
        <v>30</v>
      </c>
      <c r="B36" s="94" t="s">
        <v>41</v>
      </c>
      <c r="C36" s="94" t="s">
        <v>57</v>
      </c>
      <c r="D36" s="94" t="s">
        <v>58</v>
      </c>
      <c r="E36" s="94" t="s">
        <v>327</v>
      </c>
      <c r="F36" s="94"/>
      <c r="G36" s="94" t="s">
        <v>132</v>
      </c>
      <c r="H36" s="44">
        <v>40</v>
      </c>
      <c r="I36" s="44">
        <f t="shared" si="0"/>
        <v>98750000</v>
      </c>
      <c r="J36" s="71">
        <v>3950000000</v>
      </c>
    </row>
    <row r="37" spans="1:10" s="45" customFormat="1" ht="26.25" customHeight="1">
      <c r="A37" s="93">
        <v>31</v>
      </c>
      <c r="B37" s="94"/>
      <c r="C37" s="94"/>
      <c r="D37" s="94"/>
      <c r="E37" s="94" t="s">
        <v>142</v>
      </c>
      <c r="F37" s="94" t="s">
        <v>287</v>
      </c>
      <c r="G37" s="94" t="s">
        <v>89</v>
      </c>
      <c r="H37" s="44">
        <v>4000</v>
      </c>
      <c r="I37" s="44">
        <f t="shared" si="0"/>
        <v>4850687.5</v>
      </c>
      <c r="J37" s="71">
        <v>19402750000</v>
      </c>
    </row>
    <row r="38" spans="1:10" s="45" customFormat="1" ht="26.25" customHeight="1">
      <c r="A38" s="93">
        <v>32</v>
      </c>
      <c r="B38" s="94"/>
      <c r="C38" s="94"/>
      <c r="D38" s="94"/>
      <c r="E38" s="94" t="s">
        <v>413</v>
      </c>
      <c r="F38" s="94" t="s">
        <v>95</v>
      </c>
      <c r="G38" s="94" t="s">
        <v>89</v>
      </c>
      <c r="H38" s="44">
        <v>12118</v>
      </c>
      <c r="I38" s="44">
        <f t="shared" si="0"/>
        <v>950000</v>
      </c>
      <c r="J38" s="71">
        <v>11512100000</v>
      </c>
    </row>
    <row r="39" spans="1:10" s="42" customFormat="1" ht="27" customHeight="1">
      <c r="A39" s="93">
        <v>33</v>
      </c>
      <c r="B39" s="94" t="s">
        <v>27</v>
      </c>
      <c r="C39" s="94" t="s">
        <v>90</v>
      </c>
      <c r="D39" s="94" t="s">
        <v>91</v>
      </c>
      <c r="E39" s="94" t="s">
        <v>362</v>
      </c>
      <c r="F39" s="94" t="s">
        <v>332</v>
      </c>
      <c r="G39" s="94" t="s">
        <v>86</v>
      </c>
      <c r="H39" s="44">
        <v>6</v>
      </c>
      <c r="I39" s="44">
        <v>0</v>
      </c>
      <c r="J39" s="71">
        <v>4359250000</v>
      </c>
    </row>
    <row r="40" spans="1:10" s="42" customFormat="1" ht="26.25" customHeight="1">
      <c r="A40" s="93">
        <v>34</v>
      </c>
      <c r="B40" s="94" t="s">
        <v>75</v>
      </c>
      <c r="C40" s="94" t="s">
        <v>76</v>
      </c>
      <c r="D40" s="94" t="s">
        <v>77</v>
      </c>
      <c r="E40" s="94" t="s">
        <v>363</v>
      </c>
      <c r="F40" s="94" t="s">
        <v>288</v>
      </c>
      <c r="G40" s="94" t="s">
        <v>131</v>
      </c>
      <c r="H40" s="44">
        <v>550</v>
      </c>
      <c r="I40" s="44">
        <f>J40/H40</f>
        <v>11857707.510909092</v>
      </c>
      <c r="J40" s="71">
        <v>6521739131</v>
      </c>
    </row>
    <row r="41" spans="1:10" s="42" customFormat="1" ht="26.25" customHeight="1">
      <c r="A41" s="93">
        <v>35</v>
      </c>
      <c r="B41" s="94"/>
      <c r="C41" s="94"/>
      <c r="D41" s="94"/>
      <c r="E41" s="94" t="s">
        <v>319</v>
      </c>
      <c r="F41" s="94" t="s">
        <v>288</v>
      </c>
      <c r="G41" s="94" t="s">
        <v>170</v>
      </c>
      <c r="H41" s="44">
        <v>11521</v>
      </c>
      <c r="I41" s="44">
        <f>J41/H41</f>
        <v>845857.13045742561</v>
      </c>
      <c r="J41" s="71">
        <v>9745120000</v>
      </c>
    </row>
    <row r="42" spans="1:10" s="42" customFormat="1" ht="26.25" customHeight="1">
      <c r="A42" s="93">
        <v>36</v>
      </c>
      <c r="B42" s="94" t="s">
        <v>41</v>
      </c>
      <c r="C42" s="94" t="s">
        <v>121</v>
      </c>
      <c r="D42" s="94" t="s">
        <v>122</v>
      </c>
      <c r="E42" s="94" t="s">
        <v>333</v>
      </c>
      <c r="F42" s="94" t="s">
        <v>383</v>
      </c>
      <c r="G42" s="94" t="s">
        <v>124</v>
      </c>
      <c r="H42" s="44">
        <v>200</v>
      </c>
      <c r="I42" s="44">
        <f>J42/H42</f>
        <v>9750000</v>
      </c>
      <c r="J42" s="71">
        <v>1950000000</v>
      </c>
    </row>
    <row r="43" spans="1:10" s="42" customFormat="1" ht="26.25" customHeight="1">
      <c r="A43" s="93">
        <v>37</v>
      </c>
      <c r="B43" s="94" t="s">
        <v>41</v>
      </c>
      <c r="C43" s="94" t="s">
        <v>125</v>
      </c>
      <c r="D43" s="94" t="s">
        <v>126</v>
      </c>
      <c r="E43" s="94" t="s">
        <v>364</v>
      </c>
      <c r="F43" s="94" t="s">
        <v>328</v>
      </c>
      <c r="G43" s="94" t="s">
        <v>131</v>
      </c>
      <c r="H43" s="44">
        <v>8</v>
      </c>
      <c r="I43" s="44">
        <f>J43/H43</f>
        <v>500000000</v>
      </c>
      <c r="J43" s="71">
        <v>4000000000</v>
      </c>
    </row>
    <row r="44" spans="1:10" s="42" customFormat="1" ht="26.25" customHeight="1">
      <c r="A44" s="93">
        <v>38</v>
      </c>
      <c r="B44" s="94"/>
      <c r="C44" s="94"/>
      <c r="D44" s="94"/>
      <c r="E44" s="94" t="s">
        <v>190</v>
      </c>
      <c r="F44" s="94" t="s">
        <v>374</v>
      </c>
      <c r="G44" s="94" t="s">
        <v>83</v>
      </c>
      <c r="H44" s="44">
        <v>50</v>
      </c>
      <c r="I44" s="44">
        <f>J44/H44</f>
        <v>39000000</v>
      </c>
      <c r="J44" s="71">
        <v>1950000000</v>
      </c>
    </row>
    <row r="45" spans="1:10" s="42" customFormat="1" ht="26.25" customHeight="1">
      <c r="A45" s="93">
        <v>39</v>
      </c>
      <c r="B45" s="94" t="s">
        <v>41</v>
      </c>
      <c r="C45" s="94" t="s">
        <v>164</v>
      </c>
      <c r="D45" s="94" t="s">
        <v>165</v>
      </c>
      <c r="E45" s="94" t="s">
        <v>365</v>
      </c>
      <c r="F45" s="94" t="s">
        <v>305</v>
      </c>
      <c r="G45" s="94" t="s">
        <v>169</v>
      </c>
      <c r="H45" s="44">
        <v>302</v>
      </c>
      <c r="I45" s="44"/>
      <c r="J45" s="71">
        <v>10371000000</v>
      </c>
    </row>
    <row r="46" spans="1:10" s="42" customFormat="1" ht="26.25" customHeight="1">
      <c r="A46" s="93">
        <v>40</v>
      </c>
      <c r="B46" s="94"/>
      <c r="C46" s="94"/>
      <c r="D46" s="94"/>
      <c r="E46" s="94" t="s">
        <v>330</v>
      </c>
      <c r="F46" s="94" t="s">
        <v>329</v>
      </c>
      <c r="G46" s="94" t="s">
        <v>116</v>
      </c>
      <c r="H46" s="44">
        <v>15</v>
      </c>
      <c r="I46" s="44"/>
      <c r="J46" s="71">
        <v>2000000000</v>
      </c>
    </row>
    <row r="47" spans="1:10" s="42" customFormat="1" ht="26.25" customHeight="1">
      <c r="A47" s="93">
        <v>41</v>
      </c>
      <c r="B47" s="94"/>
      <c r="C47" s="94"/>
      <c r="D47" s="94"/>
      <c r="E47" s="94" t="s">
        <v>306</v>
      </c>
      <c r="F47" s="94" t="s">
        <v>307</v>
      </c>
      <c r="G47" s="94" t="s">
        <v>170</v>
      </c>
      <c r="H47" s="44">
        <v>8500</v>
      </c>
      <c r="I47" s="44">
        <v>1000000</v>
      </c>
      <c r="J47" s="71">
        <v>8740540978</v>
      </c>
    </row>
    <row r="48" spans="1:10" s="42" customFormat="1" ht="21" customHeight="1">
      <c r="A48" s="93">
        <v>42</v>
      </c>
      <c r="B48" s="94"/>
      <c r="C48" s="94"/>
      <c r="D48" s="94"/>
      <c r="E48" s="94" t="s">
        <v>366</v>
      </c>
      <c r="F48" s="94" t="s">
        <v>381</v>
      </c>
      <c r="G48" s="94"/>
      <c r="H48" s="44"/>
      <c r="I48" s="44"/>
      <c r="J48" s="71">
        <v>5462298100</v>
      </c>
    </row>
    <row r="49" spans="1:10" s="42" customFormat="1" ht="26.25" customHeight="1">
      <c r="A49" s="93">
        <v>43</v>
      </c>
      <c r="B49" s="94"/>
      <c r="C49" s="94"/>
      <c r="D49" s="94"/>
      <c r="E49" s="94" t="s">
        <v>367</v>
      </c>
      <c r="F49" s="94" t="s">
        <v>180</v>
      </c>
      <c r="G49" s="94" t="s">
        <v>89</v>
      </c>
      <c r="H49" s="44">
        <v>110</v>
      </c>
      <c r="I49" s="44"/>
      <c r="J49" s="71">
        <v>2970000000</v>
      </c>
    </row>
    <row r="50" spans="1:10" s="42" customFormat="1" ht="26.25" customHeight="1">
      <c r="A50" s="93">
        <v>44</v>
      </c>
      <c r="B50" s="94"/>
      <c r="C50" s="94"/>
      <c r="D50" s="94"/>
      <c r="E50" s="94" t="s">
        <v>430</v>
      </c>
      <c r="F50" s="94" t="s">
        <v>180</v>
      </c>
      <c r="G50" s="94" t="s">
        <v>375</v>
      </c>
      <c r="H50" s="44">
        <v>5</v>
      </c>
      <c r="I50" s="44"/>
      <c r="J50" s="71">
        <v>14304300000</v>
      </c>
    </row>
    <row r="51" spans="1:10" s="42" customFormat="1" ht="26.25" customHeight="1">
      <c r="A51" s="93">
        <v>45</v>
      </c>
      <c r="B51" s="94"/>
      <c r="C51" s="94"/>
      <c r="D51" s="94"/>
      <c r="E51" s="94" t="s">
        <v>368</v>
      </c>
      <c r="F51" s="94" t="s">
        <v>311</v>
      </c>
      <c r="G51" s="94" t="s">
        <v>262</v>
      </c>
      <c r="H51" s="44">
        <v>8</v>
      </c>
      <c r="I51" s="44"/>
      <c r="J51" s="71">
        <v>2254950000</v>
      </c>
    </row>
    <row r="52" spans="1:10" s="42" customFormat="1" ht="26.25" customHeight="1">
      <c r="A52" s="93">
        <v>46</v>
      </c>
      <c r="B52" s="94"/>
      <c r="C52" s="94"/>
      <c r="D52" s="94"/>
      <c r="E52" s="94" t="s">
        <v>349</v>
      </c>
      <c r="F52" s="94" t="s">
        <v>309</v>
      </c>
      <c r="G52" s="94" t="s">
        <v>131</v>
      </c>
      <c r="H52" s="44">
        <v>107</v>
      </c>
      <c r="I52" s="44"/>
      <c r="J52" s="71">
        <v>19173000000</v>
      </c>
    </row>
    <row r="53" spans="1:10" s="42" customFormat="1" ht="26.25" customHeight="1">
      <c r="A53" s="93">
        <v>47</v>
      </c>
      <c r="B53" s="94"/>
      <c r="C53" s="94"/>
      <c r="D53" s="94"/>
      <c r="E53" s="94" t="s">
        <v>388</v>
      </c>
      <c r="F53" s="94" t="s">
        <v>310</v>
      </c>
      <c r="G53" s="94" t="s">
        <v>82</v>
      </c>
      <c r="H53" s="44">
        <v>4</v>
      </c>
      <c r="I53" s="44"/>
      <c r="J53" s="71">
        <v>20624581120</v>
      </c>
    </row>
    <row r="54" spans="1:10" s="42" customFormat="1" ht="26.25" customHeight="1">
      <c r="A54" s="93">
        <v>48</v>
      </c>
      <c r="B54" s="94"/>
      <c r="C54" s="94"/>
      <c r="D54" s="94"/>
      <c r="E54" s="94" t="s">
        <v>370</v>
      </c>
      <c r="F54" s="94" t="s">
        <v>369</v>
      </c>
      <c r="G54" s="94"/>
      <c r="H54" s="44"/>
      <c r="I54" s="44"/>
      <c r="J54" s="71">
        <v>15000000000</v>
      </c>
    </row>
    <row r="55" spans="1:10" s="42" customFormat="1" ht="26.25" customHeight="1">
      <c r="A55" s="93">
        <v>49</v>
      </c>
      <c r="B55" s="94"/>
      <c r="C55" s="94"/>
      <c r="D55" s="94"/>
      <c r="E55" s="94" t="s">
        <v>371</v>
      </c>
      <c r="F55" s="94"/>
      <c r="G55" s="94" t="s">
        <v>128</v>
      </c>
      <c r="H55" s="44"/>
      <c r="I55" s="44"/>
      <c r="J55" s="71">
        <v>6324118880</v>
      </c>
    </row>
    <row r="56" spans="1:10" s="42" customFormat="1" ht="26.25" customHeight="1">
      <c r="A56" s="93">
        <v>50</v>
      </c>
      <c r="B56" s="94"/>
      <c r="C56" s="94"/>
      <c r="D56" s="94"/>
      <c r="E56" s="94" t="s">
        <v>425</v>
      </c>
      <c r="F56" s="94" t="s">
        <v>424</v>
      </c>
      <c r="G56" s="94" t="s">
        <v>128</v>
      </c>
      <c r="H56" s="44">
        <v>1</v>
      </c>
      <c r="I56" s="44"/>
      <c r="J56" s="71">
        <v>3500000000</v>
      </c>
    </row>
    <row r="57" spans="1:10" s="42" customFormat="1" ht="26.25" customHeight="1">
      <c r="A57" s="93">
        <v>51</v>
      </c>
      <c r="B57" s="94"/>
      <c r="C57" s="94"/>
      <c r="D57" s="94"/>
      <c r="E57" s="94" t="s">
        <v>429</v>
      </c>
      <c r="F57" s="94" t="s">
        <v>312</v>
      </c>
      <c r="G57" s="94"/>
      <c r="H57" s="44"/>
      <c r="I57" s="44"/>
      <c r="J57" s="71">
        <v>10506425000</v>
      </c>
    </row>
    <row r="58" spans="1:10" s="42" customFormat="1" ht="26.25" customHeight="1">
      <c r="A58" s="93">
        <v>52</v>
      </c>
      <c r="B58" s="94"/>
      <c r="C58" s="94"/>
      <c r="D58" s="94"/>
      <c r="E58" s="94" t="s">
        <v>313</v>
      </c>
      <c r="F58" s="94" t="s">
        <v>108</v>
      </c>
      <c r="G58" s="94" t="s">
        <v>170</v>
      </c>
      <c r="H58" s="44">
        <v>319</v>
      </c>
      <c r="I58" s="44"/>
      <c r="J58" s="71">
        <v>37000000000</v>
      </c>
    </row>
    <row r="59" spans="1:10" s="42" customFormat="1" ht="26.25" customHeight="1">
      <c r="A59" s="93">
        <v>53</v>
      </c>
      <c r="B59" s="94"/>
      <c r="C59" s="94"/>
      <c r="D59" s="94"/>
      <c r="E59" s="94" t="s">
        <v>320</v>
      </c>
      <c r="F59" s="94" t="s">
        <v>321</v>
      </c>
      <c r="G59" s="94"/>
      <c r="H59" s="44"/>
      <c r="I59" s="44"/>
      <c r="J59" s="71">
        <v>3674825000</v>
      </c>
    </row>
    <row r="60" spans="1:10" s="42" customFormat="1" ht="51.6" customHeight="1">
      <c r="A60" s="93">
        <v>54</v>
      </c>
      <c r="B60" s="94"/>
      <c r="C60" s="94"/>
      <c r="D60" s="94"/>
      <c r="E60" s="94" t="s">
        <v>422</v>
      </c>
      <c r="F60" s="94" t="s">
        <v>392</v>
      </c>
      <c r="G60" s="94"/>
      <c r="H60" s="44"/>
      <c r="I60" s="44"/>
      <c r="J60" s="71">
        <v>24051823268</v>
      </c>
    </row>
    <row r="61" spans="1:10" s="42" customFormat="1" ht="26.25" customHeight="1">
      <c r="A61" s="93">
        <v>55</v>
      </c>
      <c r="B61" s="94"/>
      <c r="C61" s="94"/>
      <c r="D61" s="94"/>
      <c r="E61" s="94" t="s">
        <v>393</v>
      </c>
      <c r="F61" s="94"/>
      <c r="G61" s="94" t="s">
        <v>83</v>
      </c>
      <c r="H61" s="44">
        <v>239</v>
      </c>
      <c r="I61" s="44"/>
      <c r="J61" s="71">
        <v>41425000000</v>
      </c>
    </row>
    <row r="62" spans="1:10" s="42" customFormat="1" ht="26.25" customHeight="1">
      <c r="A62" s="93">
        <v>56</v>
      </c>
      <c r="B62" s="94"/>
      <c r="C62" s="94"/>
      <c r="D62" s="94"/>
      <c r="E62" s="94" t="s">
        <v>386</v>
      </c>
      <c r="F62" s="94"/>
      <c r="G62" s="94" t="s">
        <v>83</v>
      </c>
      <c r="H62" s="44">
        <v>691</v>
      </c>
      <c r="I62" s="44"/>
      <c r="J62" s="71">
        <v>128425000000</v>
      </c>
    </row>
    <row r="63" spans="1:10" s="42" customFormat="1" ht="30" customHeight="1">
      <c r="A63" s="93">
        <v>57</v>
      </c>
      <c r="B63" s="94"/>
      <c r="C63" s="94"/>
      <c r="D63" s="94"/>
      <c r="E63" s="94" t="s">
        <v>317</v>
      </c>
      <c r="F63" s="94"/>
      <c r="G63" s="94" t="s">
        <v>131</v>
      </c>
      <c r="H63" s="44">
        <v>90</v>
      </c>
      <c r="I63" s="44">
        <v>5083333.333333333</v>
      </c>
      <c r="J63" s="71">
        <v>831450000</v>
      </c>
    </row>
    <row r="64" spans="1:10" s="42" customFormat="1" ht="30" customHeight="1">
      <c r="A64" s="93">
        <v>58</v>
      </c>
      <c r="B64" s="94"/>
      <c r="C64" s="94"/>
      <c r="D64" s="94"/>
      <c r="E64" s="94" t="s">
        <v>376</v>
      </c>
      <c r="F64" s="94" t="s">
        <v>318</v>
      </c>
      <c r="G64" s="94" t="s">
        <v>375</v>
      </c>
      <c r="H64" s="44">
        <v>6</v>
      </c>
      <c r="I64" s="44"/>
      <c r="J64" s="71">
        <v>2013105700</v>
      </c>
    </row>
    <row r="65" spans="1:12" s="42" customFormat="1" ht="30" customHeight="1">
      <c r="A65" s="93">
        <v>59</v>
      </c>
      <c r="B65" s="94"/>
      <c r="C65" s="94"/>
      <c r="D65" s="94"/>
      <c r="E65" s="94" t="s">
        <v>372</v>
      </c>
      <c r="F65" s="94"/>
      <c r="G65" s="94" t="s">
        <v>416</v>
      </c>
      <c r="H65" s="44">
        <v>6</v>
      </c>
      <c r="I65" s="44">
        <v>0</v>
      </c>
      <c r="J65" s="71">
        <v>8234239366</v>
      </c>
    </row>
    <row r="66" spans="1:12" s="42" customFormat="1" ht="29.25" customHeight="1">
      <c r="A66" s="93">
        <v>60</v>
      </c>
      <c r="B66" s="94"/>
      <c r="C66" s="94"/>
      <c r="D66" s="94"/>
      <c r="E66" s="94" t="s">
        <v>214</v>
      </c>
      <c r="F66" s="94"/>
      <c r="G66" s="94" t="s">
        <v>83</v>
      </c>
      <c r="H66" s="44">
        <v>500</v>
      </c>
      <c r="I66" s="44">
        <f>J66/H66</f>
        <v>27662246.002</v>
      </c>
      <c r="J66" s="71">
        <v>13831123001</v>
      </c>
    </row>
    <row r="67" spans="1:12" s="42" customFormat="1" ht="29.25" customHeight="1">
      <c r="A67" s="93">
        <v>61</v>
      </c>
      <c r="B67" s="94"/>
      <c r="C67" s="94"/>
      <c r="D67" s="94"/>
      <c r="E67" s="94" t="s">
        <v>423</v>
      </c>
      <c r="F67" s="94"/>
      <c r="G67" s="94" t="s">
        <v>196</v>
      </c>
      <c r="H67" s="44">
        <v>13</v>
      </c>
      <c r="I67" s="44"/>
      <c r="J67" s="71">
        <v>4488095535</v>
      </c>
    </row>
    <row r="68" spans="1:12" s="42" customFormat="1" ht="29.25" customHeight="1">
      <c r="A68" s="93">
        <v>62</v>
      </c>
      <c r="B68" s="94"/>
      <c r="C68" s="94"/>
      <c r="D68" s="94"/>
      <c r="E68" s="94" t="s">
        <v>426</v>
      </c>
      <c r="F68" s="94" t="s">
        <v>427</v>
      </c>
      <c r="G68" s="94" t="s">
        <v>428</v>
      </c>
      <c r="H68" s="44">
        <v>1</v>
      </c>
      <c r="I68" s="44"/>
      <c r="J68" s="71">
        <v>6450350000</v>
      </c>
    </row>
    <row r="69" spans="1:12" s="42" customFormat="1" ht="29.25" customHeight="1">
      <c r="A69" s="93">
        <v>63</v>
      </c>
      <c r="B69" s="94"/>
      <c r="C69" s="94"/>
      <c r="D69" s="94"/>
      <c r="E69" s="94" t="s">
        <v>334</v>
      </c>
      <c r="F69" s="94" t="s">
        <v>335</v>
      </c>
      <c r="G69" s="94" t="s">
        <v>116</v>
      </c>
      <c r="H69" s="44">
        <v>10</v>
      </c>
      <c r="I69" s="44">
        <f t="shared" ref="I69:I74" si="1">J69/H69</f>
        <v>312012480.5</v>
      </c>
      <c r="J69" s="71">
        <v>3120124805</v>
      </c>
    </row>
    <row r="70" spans="1:12" s="42" customFormat="1" ht="29.25" customHeight="1">
      <c r="A70" s="93">
        <v>64</v>
      </c>
      <c r="B70" s="94"/>
      <c r="C70" s="94"/>
      <c r="D70" s="94"/>
      <c r="E70" s="94" t="s">
        <v>337</v>
      </c>
      <c r="F70" s="94" t="s">
        <v>338</v>
      </c>
      <c r="G70" s="94" t="s">
        <v>339</v>
      </c>
      <c r="H70" s="44">
        <v>2</v>
      </c>
      <c r="I70" s="44">
        <f t="shared" si="1"/>
        <v>400000000</v>
      </c>
      <c r="J70" s="71">
        <v>800000000</v>
      </c>
    </row>
    <row r="71" spans="1:12" s="42" customFormat="1" ht="29.25" customHeight="1">
      <c r="A71" s="93">
        <v>65</v>
      </c>
      <c r="B71" s="94"/>
      <c r="C71" s="94"/>
      <c r="D71" s="94"/>
      <c r="E71" s="94" t="s">
        <v>340</v>
      </c>
      <c r="F71" s="94" t="s">
        <v>341</v>
      </c>
      <c r="G71" s="94" t="s">
        <v>134</v>
      </c>
      <c r="H71" s="44">
        <v>200</v>
      </c>
      <c r="I71" s="44">
        <f t="shared" si="1"/>
        <v>10869565.220000001</v>
      </c>
      <c r="J71" s="71">
        <v>2173913044</v>
      </c>
    </row>
    <row r="72" spans="1:12" s="42" customFormat="1" ht="29.25" customHeight="1">
      <c r="A72" s="93">
        <v>66</v>
      </c>
      <c r="B72" s="94"/>
      <c r="C72" s="94"/>
      <c r="D72" s="94"/>
      <c r="E72" s="94" t="s">
        <v>342</v>
      </c>
      <c r="F72" s="94" t="s">
        <v>344</v>
      </c>
      <c r="G72" s="94" t="s">
        <v>343</v>
      </c>
      <c r="H72" s="44">
        <v>60</v>
      </c>
      <c r="I72" s="44">
        <f t="shared" si="1"/>
        <v>43478260.866666667</v>
      </c>
      <c r="J72" s="71">
        <v>2608695652</v>
      </c>
    </row>
    <row r="73" spans="1:12" s="42" customFormat="1" ht="29.25" customHeight="1">
      <c r="A73" s="93">
        <v>67</v>
      </c>
      <c r="B73" s="94"/>
      <c r="C73" s="94"/>
      <c r="D73" s="94"/>
      <c r="E73" s="94" t="s">
        <v>420</v>
      </c>
      <c r="F73" s="94" t="s">
        <v>345</v>
      </c>
      <c r="G73" s="94" t="s">
        <v>346</v>
      </c>
      <c r="H73" s="44">
        <v>2000</v>
      </c>
      <c r="I73" s="44">
        <f t="shared" si="1"/>
        <v>3000120.0049999999</v>
      </c>
      <c r="J73" s="71">
        <v>6000240010</v>
      </c>
    </row>
    <row r="74" spans="1:12" s="42" customFormat="1" ht="29.25" customHeight="1">
      <c r="A74" s="93">
        <v>68</v>
      </c>
      <c r="B74" s="94"/>
      <c r="C74" s="94"/>
      <c r="D74" s="94"/>
      <c r="E74" s="94" t="s">
        <v>394</v>
      </c>
      <c r="F74" s="94" t="s">
        <v>347</v>
      </c>
      <c r="G74" s="94" t="s">
        <v>373</v>
      </c>
      <c r="H74" s="44">
        <v>100</v>
      </c>
      <c r="I74" s="44">
        <f t="shared" si="1"/>
        <v>20000000</v>
      </c>
      <c r="J74" s="71">
        <v>2000000000</v>
      </c>
      <c r="L74" s="43"/>
    </row>
    <row r="75" spans="1:12" s="42" customFormat="1" ht="29.25" customHeight="1">
      <c r="A75" s="93">
        <v>69</v>
      </c>
      <c r="B75" s="94"/>
      <c r="C75" s="94"/>
      <c r="D75" s="94"/>
      <c r="E75" s="94" t="s">
        <v>396</v>
      </c>
      <c r="F75" s="94"/>
      <c r="G75" s="94">
        <v>0</v>
      </c>
      <c r="H75" s="44">
        <v>0</v>
      </c>
      <c r="I75" s="44">
        <v>0</v>
      </c>
      <c r="J75" s="71">
        <v>41553645523</v>
      </c>
    </row>
    <row r="76" spans="1:12" s="42" customFormat="1" ht="29.25" customHeight="1">
      <c r="A76" s="93">
        <v>70</v>
      </c>
      <c r="B76" s="94"/>
      <c r="C76" s="94"/>
      <c r="D76" s="94"/>
      <c r="E76" s="94" t="s">
        <v>435</v>
      </c>
      <c r="F76" s="94"/>
      <c r="G76" s="94" t="s">
        <v>436</v>
      </c>
      <c r="H76" s="44">
        <v>720</v>
      </c>
      <c r="I76" s="44"/>
      <c r="J76" s="71">
        <v>23315578956</v>
      </c>
    </row>
    <row r="77" spans="1:12" s="42" customFormat="1" ht="29.25" customHeight="1">
      <c r="A77" s="93">
        <v>71</v>
      </c>
      <c r="B77" s="94"/>
      <c r="C77" s="94"/>
      <c r="D77" s="94"/>
      <c r="E77" s="94" t="s">
        <v>395</v>
      </c>
      <c r="F77" s="94"/>
      <c r="G77" s="94"/>
      <c r="H77" s="44"/>
      <c r="I77" s="44"/>
      <c r="J77" s="71">
        <v>4354433360</v>
      </c>
    </row>
    <row r="78" spans="1:12" ht="30" customHeight="1" thickBot="1">
      <c r="A78" s="100" t="s">
        <v>280</v>
      </c>
      <c r="B78" s="101"/>
      <c r="C78" s="101"/>
      <c r="D78" s="101"/>
      <c r="E78" s="101"/>
      <c r="F78" s="101"/>
      <c r="G78" s="101"/>
      <c r="H78" s="101"/>
      <c r="I78" s="101"/>
      <c r="J78" s="87">
        <f>SUM(J3:J77)</f>
        <v>1329300894804</v>
      </c>
    </row>
    <row r="79" spans="1:12" ht="25.5" customHeight="1" thickBot="1">
      <c r="A79" s="97" t="s">
        <v>414</v>
      </c>
      <c r="B79" s="98"/>
      <c r="C79" s="98"/>
      <c r="D79" s="98"/>
      <c r="E79" s="98"/>
      <c r="F79" s="98"/>
      <c r="G79" s="98"/>
      <c r="H79" s="98"/>
      <c r="I79" s="98"/>
      <c r="J79" s="99"/>
    </row>
    <row r="80" spans="1:12" ht="28.5" customHeight="1">
      <c r="A80" s="73">
        <v>1</v>
      </c>
      <c r="B80" s="46"/>
      <c r="C80" s="47"/>
      <c r="D80" s="47"/>
      <c r="E80" s="46" t="s">
        <v>415</v>
      </c>
      <c r="F80" s="47"/>
      <c r="G80" s="47"/>
      <c r="H80" s="58"/>
      <c r="I80" s="58"/>
      <c r="J80" s="74">
        <v>26199108535</v>
      </c>
    </row>
    <row r="81" spans="1:11" s="42" customFormat="1" ht="28.5" customHeight="1">
      <c r="A81" s="51">
        <v>2</v>
      </c>
      <c r="B81" s="35"/>
      <c r="C81" s="36"/>
      <c r="D81" s="36"/>
      <c r="E81" s="35" t="s">
        <v>314</v>
      </c>
      <c r="F81" s="35" t="s">
        <v>315</v>
      </c>
      <c r="G81" s="36"/>
      <c r="H81" s="39"/>
      <c r="I81" s="39"/>
      <c r="J81" s="52">
        <v>39802160830</v>
      </c>
    </row>
    <row r="82" spans="1:11" s="26" customFormat="1" ht="28.5" customHeight="1" thickBot="1">
      <c r="A82" s="100" t="s">
        <v>280</v>
      </c>
      <c r="B82" s="101"/>
      <c r="C82" s="101"/>
      <c r="D82" s="101"/>
      <c r="E82" s="101"/>
      <c r="F82" s="101"/>
      <c r="G82" s="101"/>
      <c r="H82" s="101"/>
      <c r="I82" s="101"/>
      <c r="J82" s="87">
        <f>SUM(J80:J81)</f>
        <v>66001269365</v>
      </c>
      <c r="K82" s="25"/>
    </row>
    <row r="83" spans="1:11" s="26" customFormat="1" ht="20.25" customHeight="1" thickBot="1">
      <c r="A83" s="77"/>
      <c r="B83" s="77"/>
      <c r="C83" s="84"/>
      <c r="D83" s="84"/>
      <c r="E83" s="85"/>
      <c r="F83" s="85"/>
      <c r="G83" s="85"/>
      <c r="H83" s="85"/>
      <c r="I83" s="85"/>
      <c r="J83" s="86"/>
      <c r="K83" s="25"/>
    </row>
    <row r="84" spans="1:11" ht="28.5" customHeight="1" thickBot="1">
      <c r="A84" s="97" t="s">
        <v>408</v>
      </c>
      <c r="B84" s="98"/>
      <c r="C84" s="98"/>
      <c r="D84" s="98"/>
      <c r="E84" s="98"/>
      <c r="F84" s="98"/>
      <c r="G84" s="98"/>
      <c r="H84" s="98"/>
      <c r="I84" s="98"/>
      <c r="J84" s="99"/>
    </row>
    <row r="85" spans="1:11" ht="27" customHeight="1">
      <c r="A85" s="60">
        <v>1</v>
      </c>
      <c r="B85" s="61"/>
      <c r="C85" s="61"/>
      <c r="D85" s="61"/>
      <c r="E85" s="62" t="s">
        <v>322</v>
      </c>
      <c r="F85" s="62"/>
      <c r="G85" s="46"/>
      <c r="H85" s="63"/>
      <c r="I85" s="58"/>
      <c r="J85" s="64">
        <v>3631229600</v>
      </c>
    </row>
    <row r="86" spans="1:11" ht="27" customHeight="1">
      <c r="A86" s="49">
        <v>2</v>
      </c>
      <c r="B86" s="32"/>
      <c r="C86" s="32"/>
      <c r="D86" s="32"/>
      <c r="E86" s="34" t="s">
        <v>323</v>
      </c>
      <c r="F86" s="34"/>
      <c r="G86" s="28"/>
      <c r="H86" s="24"/>
      <c r="I86" s="33"/>
      <c r="J86" s="53">
        <v>68722012114</v>
      </c>
    </row>
    <row r="87" spans="1:11" ht="27" customHeight="1">
      <c r="A87" s="49">
        <v>3</v>
      </c>
      <c r="B87" s="32"/>
      <c r="C87" s="32"/>
      <c r="D87" s="32"/>
      <c r="E87" s="34" t="s">
        <v>410</v>
      </c>
      <c r="F87" s="34"/>
      <c r="G87" s="28"/>
      <c r="H87" s="24"/>
      <c r="I87" s="33"/>
      <c r="J87" s="53">
        <v>747742597881</v>
      </c>
    </row>
    <row r="88" spans="1:11" ht="27" customHeight="1">
      <c r="A88" s="49">
        <v>4</v>
      </c>
      <c r="B88" s="32"/>
      <c r="C88" s="32"/>
      <c r="D88" s="32"/>
      <c r="E88" s="34" t="s">
        <v>324</v>
      </c>
      <c r="F88" s="34"/>
      <c r="G88" s="28"/>
      <c r="H88" s="24"/>
      <c r="I88" s="33"/>
      <c r="J88" s="53">
        <v>166393150581</v>
      </c>
    </row>
    <row r="89" spans="1:11" ht="27" customHeight="1">
      <c r="A89" s="49">
        <v>5</v>
      </c>
      <c r="B89" s="32"/>
      <c r="C89" s="32"/>
      <c r="D89" s="32"/>
      <c r="E89" s="34" t="s">
        <v>325</v>
      </c>
      <c r="F89" s="34"/>
      <c r="G89" s="28"/>
      <c r="H89" s="24"/>
      <c r="I89" s="33"/>
      <c r="J89" s="53">
        <v>27237011689</v>
      </c>
    </row>
    <row r="90" spans="1:11" s="26" customFormat="1" ht="27" customHeight="1">
      <c r="A90" s="49">
        <v>6</v>
      </c>
      <c r="B90" s="32"/>
      <c r="C90" s="32"/>
      <c r="D90" s="32"/>
      <c r="E90" s="34" t="s">
        <v>431</v>
      </c>
      <c r="F90" s="34"/>
      <c r="G90" s="28"/>
      <c r="H90" s="24"/>
      <c r="I90" s="33"/>
      <c r="J90" s="53">
        <v>21902256477</v>
      </c>
      <c r="K90" s="25"/>
    </row>
    <row r="91" spans="1:11" s="26" customFormat="1" ht="27" customHeight="1">
      <c r="A91" s="49">
        <v>8</v>
      </c>
      <c r="B91" s="32"/>
      <c r="C91" s="32"/>
      <c r="D91" s="32"/>
      <c r="E91" s="34" t="s">
        <v>433</v>
      </c>
      <c r="F91" s="34"/>
      <c r="G91" s="28"/>
      <c r="H91" s="24"/>
      <c r="I91" s="33"/>
      <c r="J91" s="53">
        <v>422461894285</v>
      </c>
      <c r="K91" s="25"/>
    </row>
    <row r="92" spans="1:11" s="26" customFormat="1" ht="27" customHeight="1">
      <c r="A92" s="49">
        <v>9</v>
      </c>
      <c r="B92" s="32"/>
      <c r="C92" s="32"/>
      <c r="D92" s="32"/>
      <c r="E92" s="34" t="s">
        <v>432</v>
      </c>
      <c r="F92" s="34"/>
      <c r="G92" s="28"/>
      <c r="H92" s="24"/>
      <c r="I92" s="33"/>
      <c r="J92" s="53">
        <v>30000000000</v>
      </c>
      <c r="K92" s="25"/>
    </row>
    <row r="93" spans="1:11" s="26" customFormat="1" ht="27" customHeight="1">
      <c r="A93" s="49">
        <v>10</v>
      </c>
      <c r="B93" s="32"/>
      <c r="C93" s="32"/>
      <c r="D93" s="32"/>
      <c r="E93" s="34" t="s">
        <v>326</v>
      </c>
      <c r="F93" s="34"/>
      <c r="G93" s="28"/>
      <c r="H93" s="24"/>
      <c r="I93" s="33"/>
      <c r="J93" s="53">
        <v>99909426762</v>
      </c>
      <c r="K93" s="25"/>
    </row>
    <row r="94" spans="1:11" s="26" customFormat="1" ht="26.25" customHeight="1">
      <c r="A94" s="49">
        <v>11</v>
      </c>
      <c r="B94" s="32"/>
      <c r="C94" s="32"/>
      <c r="D94" s="32"/>
      <c r="E94" s="34" t="s">
        <v>438</v>
      </c>
      <c r="F94" s="34"/>
      <c r="G94" s="28"/>
      <c r="H94" s="24"/>
      <c r="I94" s="33"/>
      <c r="J94" s="50">
        <v>74758145138</v>
      </c>
      <c r="K94" s="25"/>
    </row>
    <row r="95" spans="1:11" s="26" customFormat="1" ht="26.25" customHeight="1" thickBot="1">
      <c r="A95" s="83">
        <v>12</v>
      </c>
      <c r="B95" s="59"/>
      <c r="C95" s="59"/>
      <c r="D95" s="59"/>
      <c r="E95" s="66" t="s">
        <v>434</v>
      </c>
      <c r="F95" s="66"/>
      <c r="G95" s="67"/>
      <c r="H95" s="68"/>
      <c r="I95" s="69"/>
      <c r="J95" s="54">
        <v>31000000000</v>
      </c>
      <c r="K95" s="25"/>
    </row>
    <row r="96" spans="1:11" s="26" customFormat="1" ht="28.5" customHeight="1" thickBot="1">
      <c r="A96" s="110" t="s">
        <v>280</v>
      </c>
      <c r="B96" s="111"/>
      <c r="C96" s="111"/>
      <c r="D96" s="111"/>
      <c r="E96" s="111"/>
      <c r="F96" s="111"/>
      <c r="G96" s="111"/>
      <c r="H96" s="111"/>
      <c r="I96" s="111"/>
      <c r="J96" s="89">
        <f>SUM(J85:J95)</f>
        <v>1693757724527</v>
      </c>
      <c r="K96" s="25"/>
    </row>
    <row r="97" spans="1:11" s="26" customFormat="1" ht="22.5" customHeight="1" thickBot="1">
      <c r="A97" s="91"/>
      <c r="B97" s="90"/>
      <c r="C97" s="90"/>
      <c r="D97" s="90"/>
      <c r="E97" s="91"/>
      <c r="F97" s="91"/>
      <c r="G97" s="91"/>
      <c r="H97" s="91"/>
      <c r="I97" s="91"/>
      <c r="J97" s="92"/>
      <c r="K97" s="25"/>
    </row>
    <row r="98" spans="1:11" s="26" customFormat="1" ht="22.5" customHeight="1" thickBot="1">
      <c r="A98" s="107" t="s">
        <v>417</v>
      </c>
      <c r="B98" s="108"/>
      <c r="C98" s="108"/>
      <c r="D98" s="108"/>
      <c r="E98" s="108"/>
      <c r="F98" s="108"/>
      <c r="G98" s="108"/>
      <c r="H98" s="108"/>
      <c r="I98" s="108"/>
      <c r="J98" s="109"/>
      <c r="K98" s="25"/>
    </row>
    <row r="99" spans="1:11" s="26" customFormat="1" ht="27" customHeight="1">
      <c r="A99" s="60">
        <v>1</v>
      </c>
      <c r="B99" s="61"/>
      <c r="C99" s="61"/>
      <c r="D99" s="61"/>
      <c r="E99" s="62" t="s">
        <v>400</v>
      </c>
      <c r="F99" s="62"/>
      <c r="G99" s="46"/>
      <c r="H99" s="63"/>
      <c r="I99" s="58"/>
      <c r="J99" s="64">
        <v>192719323018</v>
      </c>
      <c r="K99" s="25"/>
    </row>
    <row r="100" spans="1:11" s="26" customFormat="1" ht="20.25" customHeight="1" thickBot="1">
      <c r="A100" s="65">
        <v>2</v>
      </c>
      <c r="B100" s="59"/>
      <c r="C100" s="59"/>
      <c r="D100" s="59"/>
      <c r="E100" s="66" t="s">
        <v>437</v>
      </c>
      <c r="F100" s="66"/>
      <c r="G100" s="67"/>
      <c r="H100" s="68"/>
      <c r="I100" s="69"/>
      <c r="J100" s="54">
        <v>19110010047</v>
      </c>
      <c r="K100" s="25"/>
    </row>
    <row r="101" spans="1:11" ht="28.5" customHeight="1" thickBot="1">
      <c r="A101" s="110" t="s">
        <v>280</v>
      </c>
      <c r="B101" s="111"/>
      <c r="C101" s="111"/>
      <c r="D101" s="111"/>
      <c r="E101" s="111"/>
      <c r="F101" s="111"/>
      <c r="G101" s="111"/>
      <c r="H101" s="111"/>
      <c r="I101" s="111"/>
      <c r="J101" s="89">
        <f>SUM(J99:J100)</f>
        <v>211829333065</v>
      </c>
    </row>
    <row r="102" spans="1:11" ht="18" customHeight="1" thickBot="1">
      <c r="A102" s="91"/>
      <c r="B102" s="91"/>
      <c r="C102" s="91"/>
      <c r="D102" s="91"/>
      <c r="E102" s="91"/>
      <c r="F102" s="91"/>
      <c r="G102" s="91"/>
      <c r="H102" s="91"/>
      <c r="I102" s="91"/>
      <c r="J102" s="92"/>
    </row>
    <row r="103" spans="1:11" ht="21" customHeight="1" thickBot="1">
      <c r="A103" s="107" t="s">
        <v>406</v>
      </c>
      <c r="B103" s="108"/>
      <c r="C103" s="108"/>
      <c r="D103" s="108"/>
      <c r="E103" s="108"/>
      <c r="F103" s="108"/>
      <c r="G103" s="108"/>
      <c r="H103" s="108"/>
      <c r="I103" s="108"/>
      <c r="J103" s="109"/>
    </row>
    <row r="104" spans="1:11" ht="21" customHeight="1">
      <c r="A104" s="78" t="s">
        <v>0</v>
      </c>
      <c r="B104" s="48"/>
      <c r="C104" s="48"/>
      <c r="D104" s="48"/>
      <c r="E104" s="48" t="s">
        <v>279</v>
      </c>
      <c r="F104" s="48" t="s">
        <v>407</v>
      </c>
      <c r="G104" s="48"/>
      <c r="H104" s="72"/>
      <c r="I104" s="72"/>
      <c r="J104" s="88" t="s">
        <v>409</v>
      </c>
    </row>
    <row r="105" spans="1:11" ht="21" customHeight="1">
      <c r="A105" s="79">
        <v>1</v>
      </c>
      <c r="B105" s="75"/>
      <c r="C105" s="75"/>
      <c r="D105" s="75"/>
      <c r="E105" s="75" t="s">
        <v>397</v>
      </c>
      <c r="F105" s="75" t="s">
        <v>403</v>
      </c>
      <c r="G105" s="75"/>
      <c r="H105" s="76"/>
      <c r="I105" s="76"/>
      <c r="J105" s="80">
        <v>500000000000</v>
      </c>
    </row>
    <row r="106" spans="1:11" ht="21" customHeight="1">
      <c r="A106" s="79">
        <v>2</v>
      </c>
      <c r="B106" s="75"/>
      <c r="C106" s="75"/>
      <c r="D106" s="75"/>
      <c r="E106" s="75" t="s">
        <v>398</v>
      </c>
      <c r="F106" s="75" t="s">
        <v>404</v>
      </c>
      <c r="G106" s="75"/>
      <c r="H106" s="76"/>
      <c r="I106" s="76"/>
      <c r="J106" s="80">
        <v>100000000000</v>
      </c>
    </row>
    <row r="107" spans="1:11" ht="26.25" customHeight="1">
      <c r="A107" s="79">
        <v>3</v>
      </c>
      <c r="B107" s="75"/>
      <c r="C107" s="75"/>
      <c r="D107" s="75"/>
      <c r="E107" s="75" t="s">
        <v>401</v>
      </c>
      <c r="F107" s="75" t="s">
        <v>402</v>
      </c>
      <c r="G107" s="75"/>
      <c r="H107" s="76"/>
      <c r="I107" s="76" t="s">
        <v>399</v>
      </c>
      <c r="J107" s="80">
        <v>85606000000</v>
      </c>
    </row>
    <row r="108" spans="1:11" ht="26.25" customHeight="1">
      <c r="A108" s="79">
        <v>4</v>
      </c>
      <c r="B108" s="81"/>
      <c r="C108" s="81"/>
      <c r="D108" s="81"/>
      <c r="E108" s="75" t="s">
        <v>405</v>
      </c>
      <c r="F108" s="81"/>
      <c r="G108" s="81"/>
      <c r="H108" s="82"/>
      <c r="I108" s="82"/>
      <c r="J108" s="80">
        <v>121200000000</v>
      </c>
    </row>
    <row r="109" spans="1:11" ht="22.2" customHeight="1" thickBot="1">
      <c r="A109" s="100" t="s">
        <v>280</v>
      </c>
      <c r="B109" s="101"/>
      <c r="C109" s="101"/>
      <c r="D109" s="101"/>
      <c r="E109" s="101"/>
      <c r="F109" s="101"/>
      <c r="G109" s="101"/>
      <c r="H109" s="101"/>
      <c r="I109" s="101"/>
      <c r="J109" s="87">
        <f>SUM(J105:J108)</f>
        <v>806806000000</v>
      </c>
    </row>
  </sheetData>
  <sheetProtection selectLockedCells="1" sort="0" selectUnlockedCells="1"/>
  <mergeCells count="12">
    <mergeCell ref="A79:J79"/>
    <mergeCell ref="A109:I109"/>
    <mergeCell ref="A1:J1"/>
    <mergeCell ref="A16:A20"/>
    <mergeCell ref="E16:E20"/>
    <mergeCell ref="A78:I78"/>
    <mergeCell ref="A98:J98"/>
    <mergeCell ref="A103:J103"/>
    <mergeCell ref="A84:J84"/>
    <mergeCell ref="A101:I101"/>
    <mergeCell ref="A96:I96"/>
    <mergeCell ref="A82:I82"/>
  </mergeCells>
  <conditionalFormatting sqref="B104:B108 B80:B81 B83">
    <cfRule type="duplicateValues" dxfId="4" priority="8"/>
  </conditionalFormatting>
  <printOptions horizontalCentered="1"/>
  <pageMargins left="0.23622047244094491" right="0.19685039370078741" top="0.21" bottom="0.35" header="0.15748031496062992" footer="0.19"/>
  <pageSetup paperSize="9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rightToLeft="1" topLeftCell="E1" zoomScale="175" zoomScaleNormal="175" workbookViewId="0">
      <selection activeCell="L7" sqref="L7"/>
    </sheetView>
  </sheetViews>
  <sheetFormatPr defaultColWidth="8.88671875" defaultRowHeight="20.25" customHeight="1"/>
  <cols>
    <col min="1" max="1" width="3.88671875" style="2" customWidth="1"/>
    <col min="2" max="2" width="9.6640625" style="2" bestFit="1" customWidth="1"/>
    <col min="3" max="3" width="8.77734375" style="2" bestFit="1" customWidth="1"/>
    <col min="4" max="4" width="19.33203125" style="15" customWidth="1"/>
    <col min="5" max="5" width="60.109375" style="15" customWidth="1"/>
    <col min="6" max="6" width="6.88671875" style="2" customWidth="1"/>
    <col min="7" max="7" width="10.21875" style="1" customWidth="1"/>
    <col min="8" max="8" width="14.6640625" style="4" hidden="1" customWidth="1"/>
    <col min="9" max="9" width="12" style="1" customWidth="1"/>
    <col min="10" max="16384" width="8.88671875" style="1"/>
  </cols>
  <sheetData>
    <row r="1" spans="1:9" ht="20.25" customHeight="1">
      <c r="A1" s="112" t="s">
        <v>217</v>
      </c>
      <c r="B1" s="112"/>
      <c r="C1" s="112"/>
      <c r="D1" s="112"/>
      <c r="E1" s="112"/>
      <c r="F1" s="112"/>
      <c r="G1" s="112"/>
      <c r="H1" s="112"/>
    </row>
    <row r="2" spans="1:9" ht="20.25" customHeight="1">
      <c r="A2" s="113" t="s">
        <v>216</v>
      </c>
      <c r="B2" s="113"/>
      <c r="C2" s="113"/>
      <c r="D2" s="113"/>
      <c r="E2" s="113"/>
      <c r="F2" s="113"/>
      <c r="G2" s="113"/>
      <c r="H2" s="113"/>
      <c r="I2" s="1" t="s">
        <v>220</v>
      </c>
    </row>
    <row r="3" spans="1:9" ht="29.25" customHeight="1">
      <c r="A3" s="11" t="s">
        <v>0</v>
      </c>
      <c r="B3" s="12" t="s">
        <v>1</v>
      </c>
      <c r="C3" s="12" t="s">
        <v>2</v>
      </c>
      <c r="D3" s="13" t="s">
        <v>3</v>
      </c>
      <c r="E3" s="13" t="s">
        <v>4</v>
      </c>
      <c r="F3" s="12" t="s">
        <v>79</v>
      </c>
      <c r="G3" s="12" t="s">
        <v>78</v>
      </c>
      <c r="H3" s="12" t="s">
        <v>219</v>
      </c>
      <c r="I3" s="12" t="s">
        <v>219</v>
      </c>
    </row>
    <row r="4" spans="1:9" ht="15.6">
      <c r="A4" s="19">
        <v>1</v>
      </c>
      <c r="B4" s="5" t="s">
        <v>5</v>
      </c>
      <c r="C4" s="5" t="s">
        <v>6</v>
      </c>
      <c r="D4" s="7" t="s">
        <v>7</v>
      </c>
      <c r="E4" s="7" t="s">
        <v>221</v>
      </c>
      <c r="F4" s="5" t="s">
        <v>80</v>
      </c>
      <c r="G4" s="8">
        <v>1350000</v>
      </c>
      <c r="H4" s="8">
        <v>163000000000</v>
      </c>
      <c r="I4" s="14">
        <f>H4/1000000</f>
        <v>163000</v>
      </c>
    </row>
    <row r="5" spans="1:9" ht="15.6">
      <c r="A5" s="19">
        <v>2</v>
      </c>
      <c r="B5" s="5" t="s">
        <v>8</v>
      </c>
      <c r="C5" s="5" t="s">
        <v>9</v>
      </c>
      <c r="D5" s="7" t="s">
        <v>10</v>
      </c>
      <c r="E5" s="7" t="s">
        <v>139</v>
      </c>
      <c r="F5" s="5" t="s">
        <v>83</v>
      </c>
      <c r="G5" s="8">
        <v>2320</v>
      </c>
      <c r="H5" s="9">
        <v>22884600000</v>
      </c>
      <c r="I5" s="14">
        <f t="shared" ref="I5:I68" si="0">H5/1000000</f>
        <v>22884.6</v>
      </c>
    </row>
    <row r="6" spans="1:9" ht="15.6">
      <c r="A6" s="19">
        <v>3</v>
      </c>
      <c r="B6" s="5" t="s">
        <v>8</v>
      </c>
      <c r="C6" s="5" t="s">
        <v>81</v>
      </c>
      <c r="D6" s="7" t="s">
        <v>10</v>
      </c>
      <c r="E6" s="7" t="s">
        <v>140</v>
      </c>
      <c r="F6" s="5" t="s">
        <v>82</v>
      </c>
      <c r="G6" s="8">
        <v>40000000</v>
      </c>
      <c r="H6" s="9">
        <v>1920000000</v>
      </c>
      <c r="I6" s="14">
        <f t="shared" si="0"/>
        <v>1920</v>
      </c>
    </row>
    <row r="7" spans="1:9" ht="15.6">
      <c r="A7" s="19">
        <v>4</v>
      </c>
      <c r="B7" s="5"/>
      <c r="C7" s="5"/>
      <c r="D7" s="7" t="s">
        <v>180</v>
      </c>
      <c r="E7" s="7" t="s">
        <v>181</v>
      </c>
      <c r="F7" s="5" t="s">
        <v>85</v>
      </c>
      <c r="G7" s="8">
        <v>2</v>
      </c>
      <c r="H7" s="9">
        <v>4675000000</v>
      </c>
      <c r="I7" s="14">
        <f t="shared" si="0"/>
        <v>4675</v>
      </c>
    </row>
    <row r="8" spans="1:9" ht="31.2">
      <c r="A8" s="19">
        <v>5</v>
      </c>
      <c r="B8" s="5" t="s">
        <v>11</v>
      </c>
      <c r="C8" s="5" t="s">
        <v>12</v>
      </c>
      <c r="D8" s="7" t="s">
        <v>13</v>
      </c>
      <c r="E8" s="7" t="s">
        <v>14</v>
      </c>
      <c r="F8" s="5" t="s">
        <v>85</v>
      </c>
      <c r="G8" s="8">
        <v>1</v>
      </c>
      <c r="H8" s="8">
        <v>5978260870</v>
      </c>
      <c r="I8" s="14">
        <f t="shared" si="0"/>
        <v>5978.2608700000001</v>
      </c>
    </row>
    <row r="9" spans="1:9" ht="15.6">
      <c r="A9" s="19">
        <v>6</v>
      </c>
      <c r="B9" s="5"/>
      <c r="C9" s="5"/>
      <c r="D9" s="7" t="s">
        <v>182</v>
      </c>
      <c r="E9" s="7" t="s">
        <v>183</v>
      </c>
      <c r="F9" s="5" t="s">
        <v>154</v>
      </c>
      <c r="G9" s="8">
        <v>17190</v>
      </c>
      <c r="H9" s="8">
        <v>5605434783</v>
      </c>
      <c r="I9" s="14">
        <f t="shared" si="0"/>
        <v>5605.4347829999997</v>
      </c>
    </row>
    <row r="10" spans="1:9" s="15" customFormat="1" ht="15.6">
      <c r="A10" s="19">
        <v>7</v>
      </c>
      <c r="B10" s="6" t="s">
        <v>11</v>
      </c>
      <c r="C10" s="6" t="s">
        <v>15</v>
      </c>
      <c r="D10" s="6" t="s">
        <v>16</v>
      </c>
      <c r="E10" s="6" t="s">
        <v>199</v>
      </c>
      <c r="F10" s="6" t="s">
        <v>87</v>
      </c>
      <c r="G10" s="10">
        <v>5</v>
      </c>
      <c r="H10" s="10">
        <v>3000120005</v>
      </c>
      <c r="I10" s="14">
        <f t="shared" si="0"/>
        <v>3000.1200050000002</v>
      </c>
    </row>
    <row r="11" spans="1:9" s="15" customFormat="1" ht="15.6">
      <c r="A11" s="19">
        <v>8</v>
      </c>
      <c r="B11" s="6" t="s">
        <v>11</v>
      </c>
      <c r="C11" s="6" t="s">
        <v>17</v>
      </c>
      <c r="D11" s="6" t="s">
        <v>18</v>
      </c>
      <c r="E11" s="6" t="s">
        <v>19</v>
      </c>
      <c r="F11" s="6" t="s">
        <v>84</v>
      </c>
      <c r="G11" s="10">
        <v>8</v>
      </c>
      <c r="H11" s="10">
        <v>8152173913</v>
      </c>
      <c r="I11" s="14">
        <f t="shared" si="0"/>
        <v>8152.1739129999996</v>
      </c>
    </row>
    <row r="12" spans="1:9" s="15" customFormat="1" ht="20.25" customHeight="1">
      <c r="A12" s="19">
        <v>9</v>
      </c>
      <c r="B12" s="6" t="s">
        <v>11</v>
      </c>
      <c r="C12" s="6" t="s">
        <v>20</v>
      </c>
      <c r="D12" s="6" t="s">
        <v>21</v>
      </c>
      <c r="E12" s="6" t="s">
        <v>88</v>
      </c>
      <c r="F12" s="6" t="s">
        <v>84</v>
      </c>
      <c r="G12" s="10">
        <v>72</v>
      </c>
      <c r="H12" s="10">
        <v>3260869565</v>
      </c>
      <c r="I12" s="14">
        <f t="shared" si="0"/>
        <v>3260.869565</v>
      </c>
    </row>
    <row r="13" spans="1:9" s="15" customFormat="1" ht="31.2">
      <c r="A13" s="19">
        <v>10</v>
      </c>
      <c r="B13" s="6" t="s">
        <v>11</v>
      </c>
      <c r="C13" s="6" t="s">
        <v>22</v>
      </c>
      <c r="D13" s="6" t="s">
        <v>23</v>
      </c>
      <c r="E13" s="6" t="s">
        <v>141</v>
      </c>
      <c r="F13" s="6" t="s">
        <v>86</v>
      </c>
      <c r="G13" s="10">
        <v>16</v>
      </c>
      <c r="H13" s="10">
        <v>4344826086</v>
      </c>
      <c r="I13" s="14">
        <f t="shared" si="0"/>
        <v>4344.826086</v>
      </c>
    </row>
    <row r="14" spans="1:9" ht="31.2">
      <c r="A14" s="19">
        <v>11</v>
      </c>
      <c r="B14" s="5" t="s">
        <v>24</v>
      </c>
      <c r="C14" s="5" t="s">
        <v>25</v>
      </c>
      <c r="D14" s="7" t="s">
        <v>26</v>
      </c>
      <c r="E14" s="7" t="s">
        <v>212</v>
      </c>
      <c r="F14" s="5" t="s">
        <v>89</v>
      </c>
      <c r="G14" s="8">
        <v>11605</v>
      </c>
      <c r="H14" s="8">
        <v>44177127500</v>
      </c>
      <c r="I14" s="14">
        <f t="shared" si="0"/>
        <v>44177.127500000002</v>
      </c>
    </row>
    <row r="15" spans="1:9" s="15" customFormat="1" ht="46.8">
      <c r="A15" s="19">
        <v>12</v>
      </c>
      <c r="B15" s="6" t="s">
        <v>27</v>
      </c>
      <c r="C15" s="6" t="s">
        <v>28</v>
      </c>
      <c r="D15" s="6" t="s">
        <v>29</v>
      </c>
      <c r="E15" s="6" t="s">
        <v>144</v>
      </c>
      <c r="F15" s="6" t="s">
        <v>84</v>
      </c>
      <c r="G15" s="10">
        <v>10</v>
      </c>
      <c r="H15" s="10">
        <v>960038401</v>
      </c>
      <c r="I15" s="14">
        <f t="shared" si="0"/>
        <v>960.03840100000002</v>
      </c>
    </row>
    <row r="16" spans="1:9" ht="15.6">
      <c r="A16" s="19">
        <v>13</v>
      </c>
      <c r="B16" s="5" t="s">
        <v>30</v>
      </c>
      <c r="C16" s="5" t="s">
        <v>31</v>
      </c>
      <c r="D16" s="7" t="s">
        <v>32</v>
      </c>
      <c r="E16" s="7" t="s">
        <v>33</v>
      </c>
      <c r="F16" s="5" t="s">
        <v>92</v>
      </c>
      <c r="G16" s="8">
        <v>6</v>
      </c>
      <c r="H16" s="8">
        <v>1440057602</v>
      </c>
      <c r="I16" s="14">
        <f t="shared" si="0"/>
        <v>1440.0576020000001</v>
      </c>
    </row>
    <row r="17" spans="1:9" s="15" customFormat="1" ht="15.6">
      <c r="A17" s="19">
        <v>14</v>
      </c>
      <c r="B17" s="6" t="s">
        <v>34</v>
      </c>
      <c r="C17" s="6" t="s">
        <v>35</v>
      </c>
      <c r="D17" s="6" t="s">
        <v>36</v>
      </c>
      <c r="E17" s="6" t="s">
        <v>37</v>
      </c>
      <c r="F17" s="6" t="s">
        <v>93</v>
      </c>
      <c r="G17" s="10">
        <v>1</v>
      </c>
      <c r="H17" s="10">
        <v>5500000000</v>
      </c>
      <c r="I17" s="14">
        <f t="shared" si="0"/>
        <v>5500</v>
      </c>
    </row>
    <row r="18" spans="1:9" ht="15.6">
      <c r="A18" s="19">
        <v>15</v>
      </c>
      <c r="B18" s="5" t="s">
        <v>30</v>
      </c>
      <c r="C18" s="5" t="s">
        <v>38</v>
      </c>
      <c r="D18" s="7" t="s">
        <v>39</v>
      </c>
      <c r="E18" s="7" t="s">
        <v>40</v>
      </c>
      <c r="F18" s="5" t="s">
        <v>134</v>
      </c>
      <c r="G18" s="8">
        <v>19</v>
      </c>
      <c r="H18" s="8">
        <v>3480139205</v>
      </c>
      <c r="I18" s="14">
        <f t="shared" si="0"/>
        <v>3480.1392049999999</v>
      </c>
    </row>
    <row r="19" spans="1:9" s="15" customFormat="1" ht="31.2">
      <c r="A19" s="19">
        <v>16</v>
      </c>
      <c r="B19" s="6" t="s">
        <v>41</v>
      </c>
      <c r="C19" s="6" t="s">
        <v>42</v>
      </c>
      <c r="D19" s="6" t="s">
        <v>43</v>
      </c>
      <c r="E19" s="6" t="s">
        <v>44</v>
      </c>
      <c r="F19" s="6" t="s">
        <v>93</v>
      </c>
      <c r="G19" s="10">
        <v>1</v>
      </c>
      <c r="H19" s="10">
        <v>4125000000</v>
      </c>
      <c r="I19" s="14">
        <f t="shared" si="0"/>
        <v>4125</v>
      </c>
    </row>
    <row r="20" spans="1:9" ht="31.2">
      <c r="A20" s="19">
        <v>17</v>
      </c>
      <c r="B20" s="5" t="s">
        <v>45</v>
      </c>
      <c r="C20" s="5" t="s">
        <v>46</v>
      </c>
      <c r="D20" s="7" t="s">
        <v>47</v>
      </c>
      <c r="E20" s="7" t="s">
        <v>48</v>
      </c>
      <c r="F20" s="6" t="s">
        <v>93</v>
      </c>
      <c r="G20" s="8">
        <v>1</v>
      </c>
      <c r="H20" s="8">
        <v>4782608695</v>
      </c>
      <c r="I20" s="14">
        <f t="shared" si="0"/>
        <v>4782.6086949999999</v>
      </c>
    </row>
    <row r="21" spans="1:9" ht="15.6">
      <c r="A21" s="19">
        <v>18</v>
      </c>
      <c r="B21" s="5" t="s">
        <v>41</v>
      </c>
      <c r="C21" s="5" t="s">
        <v>50</v>
      </c>
      <c r="D21" s="7" t="s">
        <v>51</v>
      </c>
      <c r="E21" s="7" t="s">
        <v>52</v>
      </c>
      <c r="F21" s="5" t="s">
        <v>93</v>
      </c>
      <c r="G21" s="8">
        <v>1</v>
      </c>
      <c r="H21" s="8">
        <v>2750000000</v>
      </c>
      <c r="I21" s="14">
        <f t="shared" si="0"/>
        <v>2750</v>
      </c>
    </row>
    <row r="22" spans="1:9" ht="46.8">
      <c r="A22" s="19">
        <v>19</v>
      </c>
      <c r="B22" s="5" t="s">
        <v>41</v>
      </c>
      <c r="C22" s="5" t="s">
        <v>54</v>
      </c>
      <c r="D22" s="7" t="s">
        <v>53</v>
      </c>
      <c r="E22" s="7" t="s">
        <v>148</v>
      </c>
      <c r="F22" s="5" t="s">
        <v>93</v>
      </c>
      <c r="G22" s="8">
        <v>1</v>
      </c>
      <c r="H22" s="8">
        <v>2608695652</v>
      </c>
      <c r="I22" s="14">
        <f t="shared" si="0"/>
        <v>2608.6956519999999</v>
      </c>
    </row>
    <row r="23" spans="1:9" ht="15.6">
      <c r="A23" s="19">
        <v>20</v>
      </c>
      <c r="B23" s="5" t="s">
        <v>55</v>
      </c>
      <c r="C23" s="5" t="s">
        <v>56</v>
      </c>
      <c r="D23" s="7" t="s">
        <v>49</v>
      </c>
      <c r="E23" s="7" t="s">
        <v>149</v>
      </c>
      <c r="F23" s="5" t="s">
        <v>93</v>
      </c>
      <c r="G23" s="8">
        <v>1</v>
      </c>
      <c r="H23" s="8">
        <v>63265782609</v>
      </c>
      <c r="I23" s="14">
        <f t="shared" si="0"/>
        <v>63265.782609000002</v>
      </c>
    </row>
    <row r="24" spans="1:9" s="15" customFormat="1" ht="15.6">
      <c r="A24" s="19">
        <v>21</v>
      </c>
      <c r="B24" s="6" t="s">
        <v>41</v>
      </c>
      <c r="C24" s="6" t="s">
        <v>57</v>
      </c>
      <c r="D24" s="6" t="s">
        <v>58</v>
      </c>
      <c r="E24" s="6" t="s">
        <v>114</v>
      </c>
      <c r="F24" s="6" t="s">
        <v>132</v>
      </c>
      <c r="G24" s="10">
        <v>40</v>
      </c>
      <c r="H24" s="10">
        <v>869565216</v>
      </c>
      <c r="I24" s="14">
        <f t="shared" si="0"/>
        <v>869.56521599999996</v>
      </c>
    </row>
    <row r="25" spans="1:9" s="16" customFormat="1" ht="31.2">
      <c r="A25" s="19">
        <v>22</v>
      </c>
      <c r="B25" s="5" t="s">
        <v>59</v>
      </c>
      <c r="C25" s="5" t="s">
        <v>60</v>
      </c>
      <c r="D25" s="7" t="s">
        <v>74</v>
      </c>
      <c r="E25" s="7" t="s">
        <v>115</v>
      </c>
      <c r="F25" s="5" t="s">
        <v>83</v>
      </c>
      <c r="G25" s="8">
        <v>20</v>
      </c>
      <c r="H25" s="8">
        <v>2336956522</v>
      </c>
      <c r="I25" s="14">
        <f t="shared" si="0"/>
        <v>2336.9565219999999</v>
      </c>
    </row>
    <row r="26" spans="1:9" s="16" customFormat="1" ht="16.8">
      <c r="A26" s="19">
        <v>23</v>
      </c>
      <c r="B26" s="5" t="s">
        <v>41</v>
      </c>
      <c r="C26" s="5" t="s">
        <v>63</v>
      </c>
      <c r="D26" s="7" t="s">
        <v>64</v>
      </c>
      <c r="E26" s="7" t="s">
        <v>150</v>
      </c>
      <c r="F26" s="5" t="s">
        <v>89</v>
      </c>
      <c r="G26" s="8">
        <v>12000</v>
      </c>
      <c r="H26" s="8">
        <v>42470610000</v>
      </c>
      <c r="I26" s="14">
        <f t="shared" si="0"/>
        <v>42470.61</v>
      </c>
    </row>
    <row r="27" spans="1:9" s="16" customFormat="1" ht="16.8">
      <c r="A27" s="19">
        <v>24</v>
      </c>
      <c r="B27" s="5" t="s">
        <v>24</v>
      </c>
      <c r="C27" s="5" t="s">
        <v>65</v>
      </c>
      <c r="D27" s="7" t="s">
        <v>66</v>
      </c>
      <c r="E27" s="7" t="s">
        <v>117</v>
      </c>
      <c r="F27" s="5" t="s">
        <v>83</v>
      </c>
      <c r="G27" s="8">
        <v>521</v>
      </c>
      <c r="H27" s="9">
        <v>25410125000</v>
      </c>
      <c r="I27" s="14">
        <f t="shared" si="0"/>
        <v>25410.125</v>
      </c>
    </row>
    <row r="28" spans="1:9" s="15" customFormat="1" ht="31.2">
      <c r="A28" s="19">
        <v>25</v>
      </c>
      <c r="B28" s="6" t="s">
        <v>67</v>
      </c>
      <c r="C28" s="6" t="s">
        <v>68</v>
      </c>
      <c r="D28" s="6" t="s">
        <v>62</v>
      </c>
      <c r="E28" s="6" t="s">
        <v>151</v>
      </c>
      <c r="F28" s="6" t="s">
        <v>135</v>
      </c>
      <c r="G28" s="10">
        <v>11</v>
      </c>
      <c r="H28" s="10">
        <v>8688347533</v>
      </c>
      <c r="I28" s="14">
        <f t="shared" si="0"/>
        <v>8688.3475330000001</v>
      </c>
    </row>
    <row r="29" spans="1:9" s="15" customFormat="1" ht="15.6">
      <c r="A29" s="19">
        <v>26</v>
      </c>
      <c r="B29" s="6" t="s">
        <v>69</v>
      </c>
      <c r="C29" s="6" t="s">
        <v>70</v>
      </c>
      <c r="D29" s="6" t="s">
        <v>62</v>
      </c>
      <c r="E29" s="6" t="s">
        <v>71</v>
      </c>
      <c r="F29" s="6" t="s">
        <v>133</v>
      </c>
      <c r="G29" s="10">
        <v>30</v>
      </c>
      <c r="H29" s="10">
        <v>24655193020</v>
      </c>
      <c r="I29" s="14">
        <f t="shared" si="0"/>
        <v>24655.193019999999</v>
      </c>
    </row>
    <row r="30" spans="1:9" ht="15.6">
      <c r="A30" s="19">
        <v>27</v>
      </c>
      <c r="B30" s="5" t="s">
        <v>61</v>
      </c>
      <c r="C30" s="5" t="s">
        <v>73</v>
      </c>
      <c r="D30" s="7" t="s">
        <v>72</v>
      </c>
      <c r="E30" s="7" t="s">
        <v>211</v>
      </c>
      <c r="F30" s="5" t="s">
        <v>83</v>
      </c>
      <c r="G30" s="8">
        <v>70</v>
      </c>
      <c r="H30" s="8">
        <v>12120000000</v>
      </c>
      <c r="I30" s="14">
        <f t="shared" si="0"/>
        <v>12120</v>
      </c>
    </row>
    <row r="31" spans="1:9" ht="62.4">
      <c r="A31" s="19">
        <v>28</v>
      </c>
      <c r="B31" s="5" t="s">
        <v>27</v>
      </c>
      <c r="C31" s="5" t="s">
        <v>90</v>
      </c>
      <c r="D31" s="7" t="s">
        <v>91</v>
      </c>
      <c r="E31" s="7" t="s">
        <v>153</v>
      </c>
      <c r="F31" s="5" t="s">
        <v>86</v>
      </c>
      <c r="G31" s="8">
        <v>6</v>
      </c>
      <c r="H31" s="8">
        <v>3043278260</v>
      </c>
      <c r="I31" s="14">
        <f t="shared" si="0"/>
        <v>3043.27826</v>
      </c>
    </row>
    <row r="32" spans="1:9" ht="15.6">
      <c r="A32" s="19">
        <v>29</v>
      </c>
      <c r="B32" s="5" t="s">
        <v>41</v>
      </c>
      <c r="C32" s="5" t="s">
        <v>94</v>
      </c>
      <c r="D32" s="7" t="s">
        <v>95</v>
      </c>
      <c r="E32" s="7" t="s">
        <v>142</v>
      </c>
      <c r="F32" s="5" t="s">
        <v>89</v>
      </c>
      <c r="G32" s="8">
        <v>15000</v>
      </c>
      <c r="H32" s="8">
        <v>5691000000</v>
      </c>
      <c r="I32" s="14">
        <f t="shared" si="0"/>
        <v>5691</v>
      </c>
    </row>
    <row r="33" spans="1:9" ht="15.6">
      <c r="A33" s="19">
        <v>30</v>
      </c>
      <c r="B33" s="5" t="s">
        <v>41</v>
      </c>
      <c r="C33" s="5" t="s">
        <v>96</v>
      </c>
      <c r="D33" s="7" t="s">
        <v>97</v>
      </c>
      <c r="E33" s="7" t="s">
        <v>152</v>
      </c>
      <c r="F33" s="5" t="s">
        <v>131</v>
      </c>
      <c r="G33" s="8">
        <v>3</v>
      </c>
      <c r="H33" s="8">
        <v>12000000000</v>
      </c>
      <c r="I33" s="14">
        <f t="shared" si="0"/>
        <v>12000</v>
      </c>
    </row>
    <row r="34" spans="1:9" ht="15.6">
      <c r="A34" s="19">
        <v>31</v>
      </c>
      <c r="B34" s="5" t="s">
        <v>75</v>
      </c>
      <c r="C34" s="5" t="s">
        <v>76</v>
      </c>
      <c r="D34" s="7" t="s">
        <v>77</v>
      </c>
      <c r="E34" s="7" t="s">
        <v>143</v>
      </c>
      <c r="F34" s="5" t="s">
        <v>131</v>
      </c>
      <c r="G34" s="8">
        <v>550</v>
      </c>
      <c r="H34" s="8">
        <v>5652173913</v>
      </c>
      <c r="I34" s="14">
        <f t="shared" si="0"/>
        <v>5652.1739129999996</v>
      </c>
    </row>
    <row r="35" spans="1:9" ht="31.2">
      <c r="A35" s="19">
        <v>32</v>
      </c>
      <c r="B35" s="5" t="s">
        <v>41</v>
      </c>
      <c r="C35" s="5" t="s">
        <v>98</v>
      </c>
      <c r="D35" s="7" t="s">
        <v>99</v>
      </c>
      <c r="E35" s="7" t="s">
        <v>159</v>
      </c>
      <c r="F35" s="5" t="s">
        <v>84</v>
      </c>
      <c r="G35" s="8">
        <v>3</v>
      </c>
      <c r="H35" s="8">
        <v>4891904347</v>
      </c>
      <c r="I35" s="14">
        <f t="shared" si="0"/>
        <v>4891.9043469999997</v>
      </c>
    </row>
    <row r="36" spans="1:9" ht="31.2">
      <c r="A36" s="19">
        <v>33</v>
      </c>
      <c r="B36" s="5" t="s">
        <v>100</v>
      </c>
      <c r="C36" s="5" t="s">
        <v>101</v>
      </c>
      <c r="D36" s="7" t="s">
        <v>102</v>
      </c>
      <c r="E36" s="7" t="s">
        <v>103</v>
      </c>
      <c r="F36" s="5" t="s">
        <v>84</v>
      </c>
      <c r="G36" s="8">
        <v>4</v>
      </c>
      <c r="H36" s="8">
        <v>500000000</v>
      </c>
      <c r="I36" s="14">
        <f t="shared" si="0"/>
        <v>500</v>
      </c>
    </row>
    <row r="37" spans="1:9" ht="15.6">
      <c r="A37" s="19">
        <v>34</v>
      </c>
      <c r="B37" s="5" t="s">
        <v>41</v>
      </c>
      <c r="C37" s="5" t="s">
        <v>104</v>
      </c>
      <c r="D37" s="7" t="s">
        <v>105</v>
      </c>
      <c r="E37" s="7" t="s">
        <v>106</v>
      </c>
      <c r="F37" s="5" t="s">
        <v>84</v>
      </c>
      <c r="G37" s="8">
        <v>10</v>
      </c>
      <c r="H37" s="8">
        <v>720000000</v>
      </c>
      <c r="I37" s="14">
        <f t="shared" si="0"/>
        <v>720</v>
      </c>
    </row>
    <row r="38" spans="1:9" ht="15.6">
      <c r="A38" s="19">
        <v>35</v>
      </c>
      <c r="B38" s="5" t="s">
        <v>67</v>
      </c>
      <c r="C38" s="5" t="s">
        <v>107</v>
      </c>
      <c r="D38" s="7" t="s">
        <v>108</v>
      </c>
      <c r="E38" s="7" t="s">
        <v>155</v>
      </c>
      <c r="F38" s="5" t="s">
        <v>154</v>
      </c>
      <c r="G38" s="8">
        <v>457.2</v>
      </c>
      <c r="H38" s="8">
        <v>25456304348</v>
      </c>
      <c r="I38" s="14">
        <f t="shared" si="0"/>
        <v>25456.304348000001</v>
      </c>
    </row>
    <row r="39" spans="1:9" ht="31.2">
      <c r="A39" s="19">
        <v>36</v>
      </c>
      <c r="B39" s="5" t="s">
        <v>41</v>
      </c>
      <c r="C39" s="5" t="s">
        <v>109</v>
      </c>
      <c r="D39" s="7" t="s">
        <v>110</v>
      </c>
      <c r="E39" s="7" t="s">
        <v>147</v>
      </c>
      <c r="F39" s="5" t="s">
        <v>146</v>
      </c>
      <c r="G39" s="8">
        <v>248</v>
      </c>
      <c r="H39" s="8">
        <v>20936897391</v>
      </c>
      <c r="I39" s="14">
        <f t="shared" si="0"/>
        <v>20936.897390999999</v>
      </c>
    </row>
    <row r="40" spans="1:9" ht="15.6">
      <c r="A40" s="19">
        <v>37</v>
      </c>
      <c r="B40" s="5" t="s">
        <v>41</v>
      </c>
      <c r="C40" s="5" t="s">
        <v>111</v>
      </c>
      <c r="D40" s="7" t="s">
        <v>112</v>
      </c>
      <c r="E40" s="7" t="s">
        <v>113</v>
      </c>
      <c r="F40" s="5" t="s">
        <v>145</v>
      </c>
      <c r="G40" s="8">
        <v>1000</v>
      </c>
      <c r="H40" s="8">
        <v>1086956521</v>
      </c>
      <c r="I40" s="14">
        <f t="shared" si="0"/>
        <v>1086.9565210000001</v>
      </c>
    </row>
    <row r="41" spans="1:9" ht="15.6">
      <c r="A41" s="19">
        <v>38</v>
      </c>
      <c r="B41" s="5" t="s">
        <v>69</v>
      </c>
      <c r="C41" s="5" t="s">
        <v>118</v>
      </c>
      <c r="D41" s="7" t="s">
        <v>119</v>
      </c>
      <c r="E41" s="7" t="s">
        <v>120</v>
      </c>
      <c r="F41" s="5" t="s">
        <v>89</v>
      </c>
      <c r="G41" s="8">
        <v>991815</v>
      </c>
      <c r="H41" s="8">
        <v>60288894022</v>
      </c>
      <c r="I41" s="14">
        <f t="shared" si="0"/>
        <v>60288.894022</v>
      </c>
    </row>
    <row r="42" spans="1:9" ht="15.6">
      <c r="A42" s="19">
        <v>39</v>
      </c>
      <c r="B42" s="5" t="s">
        <v>41</v>
      </c>
      <c r="C42" s="5" t="s">
        <v>121</v>
      </c>
      <c r="D42" s="7" t="s">
        <v>122</v>
      </c>
      <c r="E42" s="7" t="s">
        <v>123</v>
      </c>
      <c r="F42" s="5" t="s">
        <v>124</v>
      </c>
      <c r="G42" s="8">
        <v>200</v>
      </c>
      <c r="H42" s="8">
        <v>1684782608</v>
      </c>
      <c r="I42" s="14">
        <f t="shared" si="0"/>
        <v>1684.782608</v>
      </c>
    </row>
    <row r="43" spans="1:9" ht="20.25" customHeight="1">
      <c r="A43" s="19">
        <v>40</v>
      </c>
      <c r="B43" s="5" t="s">
        <v>41</v>
      </c>
      <c r="C43" s="5" t="s">
        <v>125</v>
      </c>
      <c r="D43" s="7" t="s">
        <v>126</v>
      </c>
      <c r="E43" s="7" t="s">
        <v>127</v>
      </c>
      <c r="F43" s="5" t="s">
        <v>128</v>
      </c>
      <c r="G43" s="8">
        <v>8</v>
      </c>
      <c r="H43" s="8">
        <v>12673913044</v>
      </c>
      <c r="I43" s="14">
        <f t="shared" si="0"/>
        <v>12673.913044000001</v>
      </c>
    </row>
    <row r="44" spans="1:9" ht="20.25" customHeight="1">
      <c r="A44" s="19">
        <v>41</v>
      </c>
      <c r="B44" s="5" t="s">
        <v>136</v>
      </c>
      <c r="C44" s="5">
        <v>22293</v>
      </c>
      <c r="D44" s="7" t="s">
        <v>137</v>
      </c>
      <c r="E44" s="7" t="s">
        <v>138</v>
      </c>
      <c r="F44" s="5" t="s">
        <v>116</v>
      </c>
      <c r="G44" s="8">
        <v>25</v>
      </c>
      <c r="H44" s="8">
        <v>129805500000</v>
      </c>
      <c r="I44" s="14">
        <f t="shared" si="0"/>
        <v>129805.5</v>
      </c>
    </row>
    <row r="45" spans="1:9" ht="20.25" customHeight="1">
      <c r="A45" s="19">
        <v>42</v>
      </c>
      <c r="B45" s="5" t="s">
        <v>69</v>
      </c>
      <c r="C45" s="5" t="s">
        <v>129</v>
      </c>
      <c r="D45" s="7" t="s">
        <v>130</v>
      </c>
      <c r="E45" s="7" t="s">
        <v>156</v>
      </c>
      <c r="F45" s="5" t="s">
        <v>89</v>
      </c>
      <c r="G45" s="8">
        <v>450</v>
      </c>
      <c r="H45" s="8">
        <v>16000000000</v>
      </c>
      <c r="I45" s="14">
        <f t="shared" si="0"/>
        <v>16000</v>
      </c>
    </row>
    <row r="46" spans="1:9" ht="20.25" customHeight="1">
      <c r="A46" s="19">
        <v>43</v>
      </c>
      <c r="B46" s="5"/>
      <c r="C46" s="5"/>
      <c r="D46" s="7"/>
      <c r="E46" s="7" t="s">
        <v>185</v>
      </c>
      <c r="F46" s="5" t="s">
        <v>116</v>
      </c>
      <c r="G46" s="8">
        <v>11</v>
      </c>
      <c r="H46" s="8">
        <v>1358500000</v>
      </c>
      <c r="I46" s="14">
        <f t="shared" si="0"/>
        <v>1358.5</v>
      </c>
    </row>
    <row r="47" spans="1:9" ht="20.25" customHeight="1">
      <c r="A47" s="19">
        <v>44</v>
      </c>
      <c r="B47" s="5" t="s">
        <v>27</v>
      </c>
      <c r="C47" s="5"/>
      <c r="D47" s="7" t="s">
        <v>157</v>
      </c>
      <c r="E47" s="7" t="s">
        <v>158</v>
      </c>
      <c r="F47" s="5" t="s">
        <v>131</v>
      </c>
      <c r="G47" s="8">
        <v>159</v>
      </c>
      <c r="H47" s="8">
        <v>4180006820</v>
      </c>
      <c r="I47" s="14">
        <f t="shared" si="0"/>
        <v>4180.0068199999996</v>
      </c>
    </row>
    <row r="48" spans="1:9" ht="31.2">
      <c r="A48" s="19">
        <v>45</v>
      </c>
      <c r="B48" s="5" t="s">
        <v>11</v>
      </c>
      <c r="C48" s="5" t="s">
        <v>160</v>
      </c>
      <c r="D48" s="7" t="s">
        <v>161</v>
      </c>
      <c r="E48" s="7" t="s">
        <v>167</v>
      </c>
      <c r="F48" s="5" t="s">
        <v>166</v>
      </c>
      <c r="G48" s="8">
        <v>23</v>
      </c>
      <c r="H48" s="8">
        <v>26138331666</v>
      </c>
      <c r="I48" s="14">
        <f t="shared" si="0"/>
        <v>26138.331665999998</v>
      </c>
    </row>
    <row r="49" spans="1:9" ht="15.6">
      <c r="A49" s="19">
        <v>46</v>
      </c>
      <c r="B49" s="5"/>
      <c r="C49" s="5"/>
      <c r="D49" s="7"/>
      <c r="E49" s="7" t="s">
        <v>190</v>
      </c>
      <c r="F49" s="5" t="s">
        <v>83</v>
      </c>
      <c r="G49" s="8">
        <v>50</v>
      </c>
      <c r="H49" s="8">
        <v>1104000000</v>
      </c>
      <c r="I49" s="14">
        <f t="shared" si="0"/>
        <v>1104</v>
      </c>
    </row>
    <row r="50" spans="1:9" ht="15.6">
      <c r="A50" s="19">
        <v>47</v>
      </c>
      <c r="B50" s="5"/>
      <c r="C50" s="5"/>
      <c r="D50" s="7"/>
      <c r="E50" s="7" t="s">
        <v>186</v>
      </c>
      <c r="F50" s="5" t="s">
        <v>187</v>
      </c>
      <c r="G50" s="8">
        <v>3500000</v>
      </c>
      <c r="H50" s="8">
        <v>720000000</v>
      </c>
      <c r="I50" s="14">
        <f t="shared" si="0"/>
        <v>720</v>
      </c>
    </row>
    <row r="51" spans="1:9" ht="15.6">
      <c r="A51" s="19">
        <v>48</v>
      </c>
      <c r="B51" s="5"/>
      <c r="C51" s="5"/>
      <c r="D51" s="7"/>
      <c r="E51" s="7" t="s">
        <v>188</v>
      </c>
      <c r="F51" s="5" t="s">
        <v>83</v>
      </c>
      <c r="G51" s="8">
        <v>48</v>
      </c>
      <c r="H51" s="8">
        <v>187200000</v>
      </c>
      <c r="I51" s="14">
        <f t="shared" si="0"/>
        <v>187.2</v>
      </c>
    </row>
    <row r="52" spans="1:9" ht="15.6">
      <c r="A52" s="19">
        <v>49</v>
      </c>
      <c r="B52" s="5"/>
      <c r="C52" s="5"/>
      <c r="D52" s="7"/>
      <c r="E52" s="7" t="s">
        <v>189</v>
      </c>
      <c r="F52" s="5" t="s">
        <v>83</v>
      </c>
      <c r="G52" s="8">
        <v>20</v>
      </c>
      <c r="H52" s="8">
        <v>219145000</v>
      </c>
      <c r="I52" s="14">
        <f t="shared" si="0"/>
        <v>219.14500000000001</v>
      </c>
    </row>
    <row r="53" spans="1:9" ht="20.25" customHeight="1">
      <c r="A53" s="19">
        <v>50</v>
      </c>
      <c r="B53" s="5" t="s">
        <v>162</v>
      </c>
      <c r="C53" s="5"/>
      <c r="D53" s="7" t="s">
        <v>163</v>
      </c>
      <c r="E53" s="7" t="s">
        <v>168</v>
      </c>
      <c r="F53" s="5" t="s">
        <v>128</v>
      </c>
      <c r="G53" s="8">
        <v>3</v>
      </c>
      <c r="H53" s="8">
        <v>2713694870</v>
      </c>
      <c r="I53" s="14">
        <f t="shared" si="0"/>
        <v>2713.6948699999998</v>
      </c>
    </row>
    <row r="54" spans="1:9" ht="15.6">
      <c r="A54" s="19">
        <v>51</v>
      </c>
      <c r="B54" s="5" t="s">
        <v>41</v>
      </c>
      <c r="C54" s="5" t="s">
        <v>164</v>
      </c>
      <c r="D54" s="7" t="s">
        <v>165</v>
      </c>
      <c r="E54" s="7" t="s">
        <v>230</v>
      </c>
      <c r="F54" s="5" t="s">
        <v>169</v>
      </c>
      <c r="G54" s="8">
        <v>298</v>
      </c>
      <c r="H54" s="8">
        <v>6897500000</v>
      </c>
      <c r="I54" s="14">
        <f t="shared" si="0"/>
        <v>6897.5</v>
      </c>
    </row>
    <row r="55" spans="1:9" ht="15.6">
      <c r="A55" s="19">
        <v>52</v>
      </c>
      <c r="B55" s="5" t="s">
        <v>41</v>
      </c>
      <c r="C55" s="5" t="s">
        <v>164</v>
      </c>
      <c r="D55" s="7" t="s">
        <v>165</v>
      </c>
      <c r="E55" s="7" t="s">
        <v>231</v>
      </c>
      <c r="F55" s="5" t="s">
        <v>218</v>
      </c>
      <c r="G55" s="8">
        <v>1725</v>
      </c>
      <c r="H55" s="8">
        <v>4656300000</v>
      </c>
      <c r="I55" s="14">
        <f t="shared" si="0"/>
        <v>4656.3</v>
      </c>
    </row>
    <row r="56" spans="1:9" ht="15.6">
      <c r="A56" s="19">
        <v>53</v>
      </c>
      <c r="B56" s="5"/>
      <c r="C56" s="5"/>
      <c r="D56" s="7"/>
      <c r="E56" s="7" t="s">
        <v>265</v>
      </c>
      <c r="F56" s="5" t="s">
        <v>169</v>
      </c>
      <c r="G56" s="8">
        <v>32</v>
      </c>
      <c r="H56" s="8">
        <v>3739365000</v>
      </c>
      <c r="I56" s="14">
        <f t="shared" si="0"/>
        <v>3739.3649999999998</v>
      </c>
    </row>
    <row r="57" spans="1:9" ht="15.6">
      <c r="A57" s="19">
        <v>54</v>
      </c>
      <c r="B57" s="5"/>
      <c r="C57" s="5"/>
      <c r="D57" s="7"/>
      <c r="E57" s="7" t="s">
        <v>197</v>
      </c>
      <c r="F57" s="5" t="s">
        <v>169</v>
      </c>
      <c r="G57" s="8">
        <v>500</v>
      </c>
      <c r="H57" s="8">
        <v>440500000</v>
      </c>
      <c r="I57" s="14">
        <f>H57/1000000</f>
        <v>440.5</v>
      </c>
    </row>
    <row r="58" spans="1:9" ht="15.6">
      <c r="A58" s="19">
        <v>55</v>
      </c>
      <c r="B58" s="5"/>
      <c r="C58" s="5"/>
      <c r="D58" s="7"/>
      <c r="E58" s="7" t="s">
        <v>184</v>
      </c>
      <c r="F58" s="5" t="s">
        <v>116</v>
      </c>
      <c r="G58" s="8">
        <v>15</v>
      </c>
      <c r="H58" s="8">
        <v>4105423615</v>
      </c>
      <c r="I58" s="14">
        <f t="shared" si="0"/>
        <v>4105.4236149999997</v>
      </c>
    </row>
    <row r="59" spans="1:9" ht="27.6">
      <c r="A59" s="19">
        <v>56</v>
      </c>
      <c r="B59" s="5"/>
      <c r="C59" s="5"/>
      <c r="D59" s="7"/>
      <c r="E59" s="7" t="s">
        <v>271</v>
      </c>
      <c r="F59" s="17" t="s">
        <v>272</v>
      </c>
      <c r="G59" s="8">
        <v>36</v>
      </c>
      <c r="H59" s="8">
        <v>10998458881</v>
      </c>
      <c r="I59" s="14">
        <f t="shared" si="0"/>
        <v>10998.458881</v>
      </c>
    </row>
    <row r="60" spans="1:9" ht="15.6">
      <c r="A60" s="19">
        <v>57</v>
      </c>
      <c r="B60" s="5"/>
      <c r="C60" s="5"/>
      <c r="D60" s="7"/>
      <c r="E60" s="7" t="s">
        <v>227</v>
      </c>
      <c r="F60" s="5" t="s">
        <v>170</v>
      </c>
      <c r="G60" s="8">
        <v>11521</v>
      </c>
      <c r="H60" s="8">
        <v>8959000000</v>
      </c>
      <c r="I60" s="14">
        <f t="shared" si="0"/>
        <v>8959</v>
      </c>
    </row>
    <row r="61" spans="1:9" ht="15.6">
      <c r="A61" s="19">
        <v>58</v>
      </c>
      <c r="B61" s="5"/>
      <c r="C61" s="5"/>
      <c r="D61" s="7"/>
      <c r="E61" s="7" t="s">
        <v>228</v>
      </c>
      <c r="F61" s="5" t="s">
        <v>145</v>
      </c>
      <c r="G61" s="8">
        <v>110</v>
      </c>
      <c r="H61" s="8">
        <v>2266380000</v>
      </c>
      <c r="I61" s="14">
        <v>3790</v>
      </c>
    </row>
    <row r="62" spans="1:9" ht="15.6">
      <c r="A62" s="19">
        <v>59</v>
      </c>
      <c r="B62" s="5"/>
      <c r="C62" s="5"/>
      <c r="D62" s="7" t="s">
        <v>175</v>
      </c>
      <c r="E62" s="7" t="s">
        <v>229</v>
      </c>
      <c r="F62" s="5" t="s">
        <v>171</v>
      </c>
      <c r="G62" s="8">
        <v>3200</v>
      </c>
      <c r="H62" s="8">
        <v>32860710500</v>
      </c>
      <c r="I62" s="14">
        <f t="shared" si="0"/>
        <v>32860.710500000001</v>
      </c>
    </row>
    <row r="63" spans="1:9" ht="15.6">
      <c r="A63" s="19">
        <v>60</v>
      </c>
      <c r="B63" s="5"/>
      <c r="C63" s="5"/>
      <c r="D63" s="7"/>
      <c r="E63" s="7" t="s">
        <v>266</v>
      </c>
      <c r="F63" s="5" t="s">
        <v>83</v>
      </c>
      <c r="G63" s="8">
        <v>12000</v>
      </c>
      <c r="H63" s="8">
        <v>24774142475</v>
      </c>
      <c r="I63" s="14">
        <f t="shared" si="0"/>
        <v>24774.142475000001</v>
      </c>
    </row>
    <row r="64" spans="1:9" ht="15.6">
      <c r="A64" s="19">
        <v>61</v>
      </c>
      <c r="B64" s="5"/>
      <c r="C64" s="5"/>
      <c r="D64" s="7"/>
      <c r="E64" s="7" t="s">
        <v>260</v>
      </c>
      <c r="F64" s="5" t="s">
        <v>82</v>
      </c>
      <c r="G64" s="8">
        <v>104</v>
      </c>
      <c r="H64" s="8">
        <v>9210800000</v>
      </c>
      <c r="I64" s="14">
        <f t="shared" si="0"/>
        <v>9210.7999999999993</v>
      </c>
    </row>
    <row r="65" spans="1:9" ht="15.6">
      <c r="A65" s="19">
        <v>62</v>
      </c>
      <c r="B65" s="5"/>
      <c r="C65" s="5"/>
      <c r="D65" s="7"/>
      <c r="E65" s="7" t="s">
        <v>176</v>
      </c>
      <c r="F65" s="5" t="s">
        <v>82</v>
      </c>
      <c r="G65" s="8">
        <v>121</v>
      </c>
      <c r="H65" s="8">
        <v>3542500000</v>
      </c>
      <c r="I65" s="14">
        <f t="shared" si="0"/>
        <v>3542.5</v>
      </c>
    </row>
    <row r="66" spans="1:9" ht="15.6">
      <c r="A66" s="19">
        <v>63</v>
      </c>
      <c r="B66" s="5"/>
      <c r="C66" s="5"/>
      <c r="D66" s="7"/>
      <c r="E66" s="7" t="s">
        <v>177</v>
      </c>
      <c r="F66" s="5" t="s">
        <v>85</v>
      </c>
      <c r="G66" s="8">
        <v>1</v>
      </c>
      <c r="H66" s="8">
        <v>2610000000</v>
      </c>
      <c r="I66" s="14">
        <f t="shared" si="0"/>
        <v>2610</v>
      </c>
    </row>
    <row r="67" spans="1:9" ht="15.6">
      <c r="A67" s="19">
        <v>64</v>
      </c>
      <c r="B67" s="5"/>
      <c r="C67" s="5"/>
      <c r="D67" s="7"/>
      <c r="E67" s="7" t="s">
        <v>232</v>
      </c>
      <c r="F67" s="5" t="s">
        <v>84</v>
      </c>
      <c r="G67" s="8">
        <v>4</v>
      </c>
      <c r="H67" s="8">
        <v>800000000</v>
      </c>
      <c r="I67" s="14">
        <f t="shared" si="0"/>
        <v>800</v>
      </c>
    </row>
    <row r="68" spans="1:9" ht="15.6">
      <c r="A68" s="19">
        <v>65</v>
      </c>
      <c r="B68" s="5"/>
      <c r="C68" s="5"/>
      <c r="D68" s="7"/>
      <c r="E68" s="7" t="s">
        <v>233</v>
      </c>
      <c r="F68" s="5" t="s">
        <v>84</v>
      </c>
      <c r="G68" s="8">
        <v>1</v>
      </c>
      <c r="H68" s="8">
        <v>1300000000</v>
      </c>
      <c r="I68" s="14">
        <f t="shared" si="0"/>
        <v>1300</v>
      </c>
    </row>
    <row r="69" spans="1:9" ht="15.6">
      <c r="A69" s="19">
        <v>66</v>
      </c>
      <c r="B69" s="5"/>
      <c r="C69" s="5"/>
      <c r="D69" s="7"/>
      <c r="E69" s="7" t="s">
        <v>234</v>
      </c>
      <c r="F69" s="5" t="s">
        <v>84</v>
      </c>
      <c r="G69" s="8">
        <v>1</v>
      </c>
      <c r="H69" s="8">
        <v>100000000</v>
      </c>
      <c r="I69" s="14">
        <f t="shared" ref="I69:I120" si="1">H69/1000000</f>
        <v>100</v>
      </c>
    </row>
    <row r="70" spans="1:9" ht="15.6">
      <c r="A70" s="19">
        <v>67</v>
      </c>
      <c r="B70" s="5"/>
      <c r="C70" s="5"/>
      <c r="D70" s="7"/>
      <c r="E70" s="7" t="s">
        <v>240</v>
      </c>
      <c r="F70" s="5" t="s">
        <v>84</v>
      </c>
      <c r="G70" s="8">
        <v>1</v>
      </c>
      <c r="H70" s="8">
        <v>35000000</v>
      </c>
      <c r="I70" s="14">
        <f t="shared" si="1"/>
        <v>35</v>
      </c>
    </row>
    <row r="71" spans="1:9" ht="15.6">
      <c r="A71" s="19">
        <v>68</v>
      </c>
      <c r="B71" s="5"/>
      <c r="C71" s="5"/>
      <c r="D71" s="7"/>
      <c r="E71" s="7" t="s">
        <v>239</v>
      </c>
      <c r="F71" s="5" t="s">
        <v>84</v>
      </c>
      <c r="G71" s="8">
        <v>5</v>
      </c>
      <c r="H71" s="8">
        <v>54000000</v>
      </c>
      <c r="I71" s="14">
        <f t="shared" si="1"/>
        <v>54</v>
      </c>
    </row>
    <row r="72" spans="1:9" ht="15.6">
      <c r="A72" s="19">
        <v>69</v>
      </c>
      <c r="B72" s="5"/>
      <c r="C72" s="5"/>
      <c r="D72" s="7"/>
      <c r="E72" s="7" t="s">
        <v>241</v>
      </c>
      <c r="F72" s="5" t="s">
        <v>83</v>
      </c>
      <c r="G72" s="8">
        <v>209</v>
      </c>
      <c r="H72" s="8">
        <v>4131000000</v>
      </c>
      <c r="I72" s="14">
        <v>4178</v>
      </c>
    </row>
    <row r="73" spans="1:9" ht="15.6">
      <c r="A73" s="19">
        <v>70</v>
      </c>
      <c r="B73" s="5"/>
      <c r="C73" s="5"/>
      <c r="D73" s="7"/>
      <c r="E73" s="7" t="s">
        <v>237</v>
      </c>
      <c r="F73" s="5" t="s">
        <v>200</v>
      </c>
      <c r="G73" s="8">
        <v>1</v>
      </c>
      <c r="H73" s="8">
        <v>100000000</v>
      </c>
      <c r="I73" s="14">
        <f t="shared" si="1"/>
        <v>100</v>
      </c>
    </row>
    <row r="74" spans="1:9" ht="15.6">
      <c r="A74" s="19">
        <v>71</v>
      </c>
      <c r="B74" s="5"/>
      <c r="C74" s="5"/>
      <c r="D74" s="7"/>
      <c r="E74" s="7" t="s">
        <v>236</v>
      </c>
      <c r="F74" s="5" t="s">
        <v>83</v>
      </c>
      <c r="G74" s="8">
        <v>80</v>
      </c>
      <c r="H74" s="8">
        <v>1920000000</v>
      </c>
      <c r="I74" s="14">
        <f t="shared" si="1"/>
        <v>1920</v>
      </c>
    </row>
    <row r="75" spans="1:9" ht="15.6">
      <c r="A75" s="19">
        <v>72</v>
      </c>
      <c r="B75" s="5"/>
      <c r="C75" s="5"/>
      <c r="D75" s="7"/>
      <c r="E75" s="7" t="s">
        <v>235</v>
      </c>
      <c r="F75" s="5" t="s">
        <v>200</v>
      </c>
      <c r="G75" s="8">
        <v>3</v>
      </c>
      <c r="H75" s="8">
        <v>335000000</v>
      </c>
      <c r="I75" s="14">
        <f t="shared" si="1"/>
        <v>335</v>
      </c>
    </row>
    <row r="76" spans="1:9" ht="15.6">
      <c r="A76" s="19">
        <v>73</v>
      </c>
      <c r="B76" s="5"/>
      <c r="C76" s="5"/>
      <c r="D76" s="7"/>
      <c r="E76" s="7" t="s">
        <v>238</v>
      </c>
      <c r="F76" s="5" t="s">
        <v>200</v>
      </c>
      <c r="G76" s="8">
        <v>1</v>
      </c>
      <c r="H76" s="8">
        <v>332660000</v>
      </c>
      <c r="I76" s="14">
        <f t="shared" si="1"/>
        <v>332.66</v>
      </c>
    </row>
    <row r="77" spans="1:9" ht="15.6">
      <c r="A77" s="19">
        <v>74</v>
      </c>
      <c r="B77" s="5"/>
      <c r="C77" s="5"/>
      <c r="D77" s="7"/>
      <c r="E77" s="7" t="s">
        <v>242</v>
      </c>
      <c r="F77" s="5" t="s">
        <v>133</v>
      </c>
      <c r="G77" s="8">
        <v>35</v>
      </c>
      <c r="H77" s="8">
        <v>1095000000</v>
      </c>
      <c r="I77" s="14">
        <f t="shared" si="1"/>
        <v>1095</v>
      </c>
    </row>
    <row r="78" spans="1:9" ht="15.6">
      <c r="A78" s="19">
        <v>75</v>
      </c>
      <c r="B78" s="5"/>
      <c r="C78" s="5"/>
      <c r="D78" s="7"/>
      <c r="E78" s="7" t="s">
        <v>243</v>
      </c>
      <c r="F78" s="5" t="s">
        <v>93</v>
      </c>
      <c r="G78" s="8">
        <v>1</v>
      </c>
      <c r="H78" s="8">
        <v>2150000000</v>
      </c>
      <c r="I78" s="14">
        <f t="shared" si="1"/>
        <v>2150</v>
      </c>
    </row>
    <row r="79" spans="1:9" ht="15.6">
      <c r="A79" s="19">
        <v>76</v>
      </c>
      <c r="B79" s="5"/>
      <c r="C79" s="5"/>
      <c r="D79" s="7"/>
      <c r="E79" s="7" t="s">
        <v>244</v>
      </c>
      <c r="F79" s="5" t="s">
        <v>202</v>
      </c>
      <c r="G79" s="8">
        <v>1</v>
      </c>
      <c r="H79" s="8">
        <v>70000000</v>
      </c>
      <c r="I79" s="14">
        <f t="shared" si="1"/>
        <v>70</v>
      </c>
    </row>
    <row r="80" spans="1:9" ht="15.6">
      <c r="A80" s="19">
        <v>77</v>
      </c>
      <c r="B80" s="5"/>
      <c r="C80" s="5"/>
      <c r="D80" s="7"/>
      <c r="E80" s="7" t="s">
        <v>245</v>
      </c>
      <c r="F80" s="5" t="s">
        <v>83</v>
      </c>
      <c r="G80" s="8">
        <v>40</v>
      </c>
      <c r="H80" s="8">
        <v>440000000</v>
      </c>
      <c r="I80" s="14">
        <f t="shared" si="1"/>
        <v>440</v>
      </c>
    </row>
    <row r="81" spans="1:9" ht="15.6">
      <c r="A81" s="19">
        <v>78</v>
      </c>
      <c r="B81" s="5"/>
      <c r="C81" s="5"/>
      <c r="D81" s="7"/>
      <c r="E81" s="7" t="s">
        <v>246</v>
      </c>
      <c r="F81" s="5" t="s">
        <v>201</v>
      </c>
      <c r="G81" s="8">
        <v>1</v>
      </c>
      <c r="H81" s="8">
        <v>1086956520</v>
      </c>
      <c r="I81" s="14">
        <f t="shared" si="1"/>
        <v>1086.95652</v>
      </c>
    </row>
    <row r="82" spans="1:9" ht="15.6">
      <c r="A82" s="19">
        <v>79</v>
      </c>
      <c r="B82" s="5"/>
      <c r="C82" s="5"/>
      <c r="D82" s="7"/>
      <c r="E82" s="7" t="s">
        <v>247</v>
      </c>
      <c r="F82" s="5" t="s">
        <v>83</v>
      </c>
      <c r="G82" s="8">
        <v>2</v>
      </c>
      <c r="H82" s="8">
        <v>160000000</v>
      </c>
      <c r="I82" s="14">
        <f t="shared" si="1"/>
        <v>160</v>
      </c>
    </row>
    <row r="83" spans="1:9" ht="15.6">
      <c r="A83" s="19">
        <v>80</v>
      </c>
      <c r="B83" s="5"/>
      <c r="C83" s="5"/>
      <c r="D83" s="7"/>
      <c r="E83" s="7" t="s">
        <v>254</v>
      </c>
      <c r="F83" s="5" t="s">
        <v>201</v>
      </c>
      <c r="G83" s="8">
        <v>4</v>
      </c>
      <c r="H83" s="8">
        <v>4267500000</v>
      </c>
      <c r="I83" s="14">
        <f t="shared" si="1"/>
        <v>4267.5</v>
      </c>
    </row>
    <row r="84" spans="1:9" ht="15.6">
      <c r="A84" s="19">
        <v>81</v>
      </c>
      <c r="B84" s="5"/>
      <c r="C84" s="5"/>
      <c r="D84" s="7"/>
      <c r="E84" s="7" t="s">
        <v>248</v>
      </c>
      <c r="F84" s="5" t="s">
        <v>204</v>
      </c>
      <c r="G84" s="8">
        <v>28</v>
      </c>
      <c r="H84" s="8">
        <v>272727270</v>
      </c>
      <c r="I84" s="14">
        <f t="shared" si="1"/>
        <v>272.72726999999998</v>
      </c>
    </row>
    <row r="85" spans="1:9" ht="15.6">
      <c r="A85" s="19">
        <v>82</v>
      </c>
      <c r="B85" s="5"/>
      <c r="C85" s="5"/>
      <c r="D85" s="7"/>
      <c r="E85" s="7" t="s">
        <v>249</v>
      </c>
      <c r="F85" s="5">
        <v>0</v>
      </c>
      <c r="G85" s="8">
        <v>0</v>
      </c>
      <c r="H85" s="8">
        <v>6000000000</v>
      </c>
      <c r="I85" s="14">
        <f t="shared" si="1"/>
        <v>6000</v>
      </c>
    </row>
    <row r="86" spans="1:9" ht="15.6">
      <c r="A86" s="19">
        <v>83</v>
      </c>
      <c r="B86" s="5"/>
      <c r="C86" s="5"/>
      <c r="D86" s="7"/>
      <c r="E86" s="7" t="s">
        <v>250</v>
      </c>
      <c r="F86" s="5" t="s">
        <v>205</v>
      </c>
      <c r="G86" s="8">
        <v>1</v>
      </c>
      <c r="H86" s="8">
        <v>200000000</v>
      </c>
      <c r="I86" s="14">
        <f t="shared" si="1"/>
        <v>200</v>
      </c>
    </row>
    <row r="87" spans="1:9" ht="15.6">
      <c r="A87" s="19">
        <v>84</v>
      </c>
      <c r="B87" s="5"/>
      <c r="C87" s="5"/>
      <c r="D87" s="7"/>
      <c r="E87" s="7" t="s">
        <v>251</v>
      </c>
      <c r="F87" s="5" t="s">
        <v>128</v>
      </c>
      <c r="G87" s="8">
        <v>1</v>
      </c>
      <c r="H87" s="8">
        <v>150000000</v>
      </c>
      <c r="I87" s="14">
        <f t="shared" si="1"/>
        <v>150</v>
      </c>
    </row>
    <row r="88" spans="1:9" ht="15.6">
      <c r="A88" s="19">
        <v>85</v>
      </c>
      <c r="B88" s="5"/>
      <c r="C88" s="5"/>
      <c r="D88" s="7"/>
      <c r="E88" s="7" t="s">
        <v>252</v>
      </c>
      <c r="F88" s="5" t="s">
        <v>84</v>
      </c>
      <c r="G88" s="8">
        <v>2</v>
      </c>
      <c r="H88" s="8">
        <v>500000000</v>
      </c>
      <c r="I88" s="14">
        <v>3500</v>
      </c>
    </row>
    <row r="89" spans="1:9" ht="15.6">
      <c r="A89" s="19">
        <v>86</v>
      </c>
      <c r="B89" s="5"/>
      <c r="C89" s="5"/>
      <c r="D89" s="7"/>
      <c r="E89" s="7" t="s">
        <v>253</v>
      </c>
      <c r="F89" s="5" t="s">
        <v>128</v>
      </c>
      <c r="G89" s="8">
        <v>1</v>
      </c>
      <c r="H89" s="8">
        <v>6380000000</v>
      </c>
      <c r="I89" s="14">
        <f t="shared" si="1"/>
        <v>6380</v>
      </c>
    </row>
    <row r="90" spans="1:9" ht="15.6">
      <c r="A90" s="19">
        <v>87</v>
      </c>
      <c r="B90" s="5"/>
      <c r="C90" s="5"/>
      <c r="D90" s="7"/>
      <c r="E90" s="7" t="s">
        <v>255</v>
      </c>
      <c r="F90" s="5" t="s">
        <v>83</v>
      </c>
      <c r="G90" s="8">
        <v>1</v>
      </c>
      <c r="H90" s="8">
        <v>700000000</v>
      </c>
      <c r="I90" s="14">
        <f t="shared" si="1"/>
        <v>700</v>
      </c>
    </row>
    <row r="91" spans="1:9" ht="15.6">
      <c r="A91" s="19">
        <v>88</v>
      </c>
      <c r="B91" s="5"/>
      <c r="C91" s="5"/>
      <c r="D91" s="7"/>
      <c r="E91" s="7" t="s">
        <v>172</v>
      </c>
      <c r="F91" s="5" t="s">
        <v>205</v>
      </c>
      <c r="G91" s="8">
        <v>150</v>
      </c>
      <c r="H91" s="8">
        <v>6000000000</v>
      </c>
      <c r="I91" s="14">
        <f t="shared" si="1"/>
        <v>6000</v>
      </c>
    </row>
    <row r="92" spans="1:9" ht="15.6">
      <c r="A92" s="19">
        <v>89</v>
      </c>
      <c r="B92" s="5"/>
      <c r="C92" s="5"/>
      <c r="D92" s="7"/>
      <c r="E92" s="7" t="s">
        <v>256</v>
      </c>
      <c r="F92" s="5" t="s">
        <v>205</v>
      </c>
      <c r="G92" s="8">
        <v>25</v>
      </c>
      <c r="H92" s="8">
        <v>1000000000</v>
      </c>
      <c r="I92" s="14">
        <f t="shared" si="1"/>
        <v>1000</v>
      </c>
    </row>
    <row r="93" spans="1:9" ht="15.6">
      <c r="A93" s="19">
        <v>90</v>
      </c>
      <c r="B93" s="5"/>
      <c r="C93" s="5"/>
      <c r="D93" s="7"/>
      <c r="E93" s="7" t="s">
        <v>222</v>
      </c>
      <c r="F93" s="5" t="s">
        <v>203</v>
      </c>
      <c r="G93" s="8">
        <v>6</v>
      </c>
      <c r="H93" s="8">
        <v>5298370014</v>
      </c>
      <c r="I93" s="14">
        <v>8298</v>
      </c>
    </row>
    <row r="94" spans="1:9" ht="15.6">
      <c r="A94" s="19">
        <v>91</v>
      </c>
      <c r="B94" s="5"/>
      <c r="C94" s="5"/>
      <c r="D94" s="7"/>
      <c r="E94" s="7" t="s">
        <v>257</v>
      </c>
      <c r="F94" s="5" t="s">
        <v>84</v>
      </c>
      <c r="G94" s="8">
        <v>1</v>
      </c>
      <c r="H94" s="8">
        <v>1800000000</v>
      </c>
      <c r="I94" s="14">
        <f t="shared" si="1"/>
        <v>1800</v>
      </c>
    </row>
    <row r="95" spans="1:9" ht="15.6">
      <c r="A95" s="19">
        <v>92</v>
      </c>
      <c r="B95" s="5"/>
      <c r="C95" s="5"/>
      <c r="D95" s="7"/>
      <c r="E95" s="7" t="s">
        <v>258</v>
      </c>
      <c r="F95" s="5" t="s">
        <v>84</v>
      </c>
      <c r="G95" s="8">
        <v>100</v>
      </c>
      <c r="H95" s="8">
        <v>5000000000</v>
      </c>
      <c r="I95" s="14">
        <f t="shared" si="1"/>
        <v>5000</v>
      </c>
    </row>
    <row r="96" spans="1:9" ht="15.6">
      <c r="A96" s="19">
        <v>93</v>
      </c>
      <c r="B96" s="5"/>
      <c r="C96" s="5"/>
      <c r="D96" s="7"/>
      <c r="E96" s="7" t="s">
        <v>259</v>
      </c>
      <c r="F96" s="5" t="s">
        <v>93</v>
      </c>
      <c r="G96" s="8">
        <v>1</v>
      </c>
      <c r="H96" s="8">
        <v>4891904348</v>
      </c>
      <c r="I96" s="14">
        <f t="shared" si="1"/>
        <v>4891.904348</v>
      </c>
    </row>
    <row r="97" spans="1:13" ht="15.6">
      <c r="A97" s="19">
        <v>94</v>
      </c>
      <c r="B97" s="5"/>
      <c r="C97" s="5"/>
      <c r="D97" s="7"/>
      <c r="E97" s="7" t="s">
        <v>173</v>
      </c>
      <c r="F97" s="5" t="s">
        <v>206</v>
      </c>
      <c r="G97" s="8">
        <v>1</v>
      </c>
      <c r="H97" s="8">
        <v>120000000</v>
      </c>
      <c r="I97" s="14">
        <f t="shared" si="1"/>
        <v>120</v>
      </c>
    </row>
    <row r="98" spans="1:13" ht="15.6">
      <c r="A98" s="19">
        <v>95</v>
      </c>
      <c r="B98" s="5"/>
      <c r="C98" s="5"/>
      <c r="D98" s="7"/>
      <c r="E98" s="7" t="s">
        <v>210</v>
      </c>
      <c r="F98" s="5">
        <v>0</v>
      </c>
      <c r="G98" s="8">
        <v>0</v>
      </c>
      <c r="H98" s="8">
        <v>266000000000</v>
      </c>
      <c r="I98" s="14">
        <f t="shared" si="1"/>
        <v>266000</v>
      </c>
    </row>
    <row r="99" spans="1:13" ht="15.6">
      <c r="A99" s="19">
        <v>96</v>
      </c>
      <c r="B99" s="5"/>
      <c r="C99" s="5"/>
      <c r="D99" s="7"/>
      <c r="E99" s="7" t="s">
        <v>174</v>
      </c>
      <c r="F99" s="5" t="s">
        <v>85</v>
      </c>
      <c r="G99" s="8">
        <v>3</v>
      </c>
      <c r="H99" s="8">
        <v>7952800000</v>
      </c>
      <c r="I99" s="14">
        <f t="shared" si="1"/>
        <v>7952.8</v>
      </c>
    </row>
    <row r="100" spans="1:13" ht="15.6">
      <c r="A100" s="19">
        <v>97</v>
      </c>
      <c r="B100" s="5"/>
      <c r="C100" s="5"/>
      <c r="D100" s="7"/>
      <c r="E100" s="7" t="s">
        <v>261</v>
      </c>
      <c r="F100" s="5" t="s">
        <v>170</v>
      </c>
      <c r="G100" s="8">
        <v>35000</v>
      </c>
      <c r="H100" s="8">
        <v>20358613600</v>
      </c>
      <c r="I100" s="14">
        <f t="shared" si="1"/>
        <v>20358.613600000001</v>
      </c>
    </row>
    <row r="101" spans="1:13" ht="15.6">
      <c r="A101" s="19">
        <v>98</v>
      </c>
      <c r="B101" s="5"/>
      <c r="C101" s="5"/>
      <c r="D101" s="7" t="s">
        <v>66</v>
      </c>
      <c r="E101" s="7" t="s">
        <v>178</v>
      </c>
      <c r="F101" s="5" t="s">
        <v>207</v>
      </c>
      <c r="G101" s="8">
        <v>10</v>
      </c>
      <c r="H101" s="8">
        <v>2377100000</v>
      </c>
      <c r="I101" s="14">
        <f t="shared" si="1"/>
        <v>2377.1</v>
      </c>
      <c r="M101" s="1">
        <v>300</v>
      </c>
    </row>
    <row r="102" spans="1:13" ht="15.6">
      <c r="A102" s="19">
        <v>99</v>
      </c>
      <c r="B102" s="5"/>
      <c r="C102" s="5"/>
      <c r="D102" s="7"/>
      <c r="E102" s="7" t="s">
        <v>179</v>
      </c>
      <c r="F102" s="5" t="s">
        <v>128</v>
      </c>
      <c r="G102" s="8">
        <v>12</v>
      </c>
      <c r="H102" s="8">
        <v>8300000000</v>
      </c>
      <c r="I102" s="14">
        <f t="shared" si="1"/>
        <v>8300</v>
      </c>
    </row>
    <row r="103" spans="1:13" ht="15.6">
      <c r="A103" s="19">
        <v>100</v>
      </c>
      <c r="B103" s="5"/>
      <c r="C103" s="5"/>
      <c r="D103" s="7"/>
      <c r="E103" s="7" t="s">
        <v>224</v>
      </c>
      <c r="F103" s="5" t="s">
        <v>83</v>
      </c>
      <c r="G103" s="8">
        <v>4</v>
      </c>
      <c r="H103" s="8">
        <v>780000000</v>
      </c>
      <c r="I103" s="14">
        <v>480</v>
      </c>
    </row>
    <row r="104" spans="1:13" ht="15.6">
      <c r="A104" s="19">
        <v>101</v>
      </c>
      <c r="B104" s="5"/>
      <c r="C104" s="5"/>
      <c r="D104" s="7"/>
      <c r="E104" s="7" t="s">
        <v>223</v>
      </c>
      <c r="F104" s="5" t="s">
        <v>89</v>
      </c>
      <c r="G104" s="8">
        <v>8455</v>
      </c>
      <c r="H104" s="8">
        <v>11664291600</v>
      </c>
      <c r="I104" s="14">
        <f t="shared" si="1"/>
        <v>11664.2916</v>
      </c>
    </row>
    <row r="105" spans="1:13" ht="15.6">
      <c r="A105" s="19">
        <v>102</v>
      </c>
      <c r="B105" s="5"/>
      <c r="C105" s="5"/>
      <c r="D105" s="7"/>
      <c r="E105" s="7" t="s">
        <v>263</v>
      </c>
      <c r="F105" s="5" t="s">
        <v>262</v>
      </c>
      <c r="G105" s="8">
        <v>6</v>
      </c>
      <c r="H105" s="8">
        <v>672880000</v>
      </c>
      <c r="I105" s="14">
        <v>1721</v>
      </c>
    </row>
    <row r="106" spans="1:13" ht="15.6">
      <c r="A106" s="19">
        <v>103</v>
      </c>
      <c r="B106" s="5"/>
      <c r="C106" s="5"/>
      <c r="D106" s="7"/>
      <c r="E106" s="7" t="s">
        <v>264</v>
      </c>
      <c r="F106" s="5" t="s">
        <v>92</v>
      </c>
      <c r="G106" s="8">
        <v>1700</v>
      </c>
      <c r="H106" s="8">
        <v>1428280800</v>
      </c>
      <c r="I106" s="14">
        <v>1428</v>
      </c>
    </row>
    <row r="107" spans="1:13" ht="15.6">
      <c r="A107" s="19">
        <v>104</v>
      </c>
      <c r="B107" s="5"/>
      <c r="C107" s="5"/>
      <c r="D107" s="7"/>
      <c r="E107" s="7" t="s">
        <v>225</v>
      </c>
      <c r="F107" s="5" t="s">
        <v>226</v>
      </c>
      <c r="G107" s="8" t="s">
        <v>226</v>
      </c>
      <c r="H107" s="8">
        <v>5000000000</v>
      </c>
      <c r="I107" s="14">
        <v>5000</v>
      </c>
    </row>
    <row r="108" spans="1:13" ht="15.6">
      <c r="A108" s="19">
        <v>105</v>
      </c>
      <c r="B108" s="5"/>
      <c r="C108" s="5"/>
      <c r="D108" s="7"/>
      <c r="E108" s="7" t="s">
        <v>267</v>
      </c>
      <c r="F108" s="5" t="s">
        <v>82</v>
      </c>
      <c r="G108" s="8">
        <v>31</v>
      </c>
      <c r="H108" s="8">
        <v>735000000</v>
      </c>
      <c r="I108" s="14">
        <v>965</v>
      </c>
    </row>
    <row r="109" spans="1:13" ht="15.6">
      <c r="A109" s="19">
        <v>106</v>
      </c>
      <c r="B109" s="5"/>
      <c r="C109" s="5"/>
      <c r="D109" s="7" t="s">
        <v>191</v>
      </c>
      <c r="E109" s="7" t="s">
        <v>192</v>
      </c>
      <c r="F109" s="5" t="s">
        <v>82</v>
      </c>
      <c r="G109" s="8">
        <v>100</v>
      </c>
      <c r="H109" s="8">
        <v>14700000000</v>
      </c>
      <c r="I109" s="14">
        <v>19170</v>
      </c>
    </row>
    <row r="110" spans="1:13" ht="15.6">
      <c r="A110" s="19">
        <v>107</v>
      </c>
      <c r="B110" s="5"/>
      <c r="C110" s="5"/>
      <c r="D110" s="7"/>
      <c r="E110" s="7" t="s">
        <v>269</v>
      </c>
      <c r="F110" s="5" t="s">
        <v>128</v>
      </c>
      <c r="G110" s="8">
        <v>25</v>
      </c>
      <c r="H110" s="8">
        <v>14655095175</v>
      </c>
      <c r="I110" s="14">
        <v>10185</v>
      </c>
    </row>
    <row r="111" spans="1:13" ht="15.6">
      <c r="A111" s="19">
        <v>108</v>
      </c>
      <c r="B111" s="5"/>
      <c r="C111" s="5"/>
      <c r="D111" s="7"/>
      <c r="E111" s="7" t="s">
        <v>214</v>
      </c>
      <c r="F111" s="5" t="s">
        <v>83</v>
      </c>
      <c r="G111" s="8">
        <v>500</v>
      </c>
      <c r="H111" s="8">
        <v>68392635622</v>
      </c>
      <c r="I111" s="14">
        <f t="shared" si="1"/>
        <v>68392.635622000002</v>
      </c>
    </row>
    <row r="112" spans="1:13" ht="15.6">
      <c r="A112" s="19">
        <v>109</v>
      </c>
      <c r="B112" s="5"/>
      <c r="C112" s="5"/>
      <c r="D112" s="7"/>
      <c r="E112" s="7" t="s">
        <v>268</v>
      </c>
      <c r="F112" s="5">
        <v>850</v>
      </c>
      <c r="G112" s="8" t="s">
        <v>131</v>
      </c>
      <c r="H112" s="8">
        <v>2471300000</v>
      </c>
      <c r="I112" s="14">
        <f t="shared" si="1"/>
        <v>2471.3000000000002</v>
      </c>
    </row>
    <row r="113" spans="1:9" ht="15.6">
      <c r="A113" s="19">
        <v>110</v>
      </c>
      <c r="B113" s="5"/>
      <c r="C113" s="5"/>
      <c r="D113" s="7"/>
      <c r="E113" s="7" t="s">
        <v>193</v>
      </c>
      <c r="F113" s="5">
        <v>0</v>
      </c>
      <c r="G113" s="8">
        <v>0</v>
      </c>
      <c r="H113" s="8">
        <v>1266560470</v>
      </c>
      <c r="I113" s="14">
        <f t="shared" si="1"/>
        <v>1266.5604699999999</v>
      </c>
    </row>
    <row r="114" spans="1:9" ht="15.6">
      <c r="A114" s="19">
        <v>111</v>
      </c>
      <c r="B114" s="5"/>
      <c r="C114" s="5"/>
      <c r="D114" s="7"/>
      <c r="E114" s="7" t="s">
        <v>194</v>
      </c>
      <c r="F114" s="5" t="s">
        <v>131</v>
      </c>
      <c r="G114" s="8">
        <v>100</v>
      </c>
      <c r="H114" s="8">
        <v>2071500000</v>
      </c>
      <c r="I114" s="14">
        <f t="shared" si="1"/>
        <v>2071.5</v>
      </c>
    </row>
    <row r="115" spans="1:9" ht="15.6">
      <c r="A115" s="19">
        <v>112</v>
      </c>
      <c r="B115" s="5"/>
      <c r="C115" s="5"/>
      <c r="D115" s="7"/>
      <c r="E115" s="7" t="s">
        <v>195</v>
      </c>
      <c r="F115" s="5" t="s">
        <v>196</v>
      </c>
      <c r="G115" s="8">
        <v>13</v>
      </c>
      <c r="H115" s="8">
        <v>4051959856</v>
      </c>
      <c r="I115" s="14">
        <f t="shared" si="1"/>
        <v>4051.9598559999999</v>
      </c>
    </row>
    <row r="116" spans="1:9" ht="15.6">
      <c r="A116" s="19">
        <v>113</v>
      </c>
      <c r="B116" s="5"/>
      <c r="C116" s="5"/>
      <c r="D116" s="7"/>
      <c r="E116" s="7" t="s">
        <v>213</v>
      </c>
      <c r="F116" s="5" t="s">
        <v>83</v>
      </c>
      <c r="G116" s="8">
        <v>1170</v>
      </c>
      <c r="H116" s="8">
        <v>127027700564</v>
      </c>
      <c r="I116" s="14">
        <f>H116/1000000</f>
        <v>127027.700564</v>
      </c>
    </row>
    <row r="117" spans="1:9" ht="15.6">
      <c r="A117" s="19">
        <v>114</v>
      </c>
      <c r="B117" s="5"/>
      <c r="C117" s="5"/>
      <c r="D117" s="7"/>
      <c r="E117" s="7" t="s">
        <v>270</v>
      </c>
      <c r="F117" s="5">
        <v>0</v>
      </c>
      <c r="G117" s="8">
        <v>0</v>
      </c>
      <c r="H117" s="8">
        <v>767300000</v>
      </c>
      <c r="I117" s="14">
        <v>11456</v>
      </c>
    </row>
    <row r="118" spans="1:9" ht="15.6">
      <c r="A118" s="19">
        <v>115</v>
      </c>
      <c r="B118" s="5"/>
      <c r="C118" s="5"/>
      <c r="D118" s="7"/>
      <c r="E118" s="7" t="s">
        <v>198</v>
      </c>
      <c r="F118" s="5" t="s">
        <v>128</v>
      </c>
      <c r="G118" s="8">
        <v>9</v>
      </c>
      <c r="H118" s="8">
        <v>551703070</v>
      </c>
      <c r="I118" s="14">
        <f t="shared" si="1"/>
        <v>551.70307000000003</v>
      </c>
    </row>
    <row r="119" spans="1:9" ht="15.6">
      <c r="A119" s="19">
        <v>116</v>
      </c>
      <c r="B119" s="5"/>
      <c r="C119" s="5"/>
      <c r="D119" s="7"/>
      <c r="E119" s="7" t="s">
        <v>215</v>
      </c>
      <c r="F119" s="5"/>
      <c r="G119" s="8"/>
      <c r="H119" s="8">
        <v>31495924825</v>
      </c>
      <c r="I119" s="14">
        <f t="shared" si="1"/>
        <v>31495.924824999998</v>
      </c>
    </row>
    <row r="120" spans="1:9" ht="15.6">
      <c r="A120" s="19">
        <v>117</v>
      </c>
      <c r="B120" s="5"/>
      <c r="C120" s="5"/>
      <c r="D120" s="7"/>
      <c r="E120" s="7" t="s">
        <v>208</v>
      </c>
      <c r="F120" s="5"/>
      <c r="G120" s="8"/>
      <c r="H120" s="8">
        <v>675479809731</v>
      </c>
      <c r="I120" s="14">
        <f t="shared" si="1"/>
        <v>675479.80973099999</v>
      </c>
    </row>
    <row r="121" spans="1:9" ht="15.6">
      <c r="A121" s="114" t="s">
        <v>209</v>
      </c>
      <c r="B121" s="115"/>
      <c r="C121" s="115"/>
      <c r="D121" s="115"/>
      <c r="E121" s="115"/>
      <c r="F121" s="115"/>
      <c r="G121" s="115"/>
      <c r="H121" s="18">
        <f>SUM(H4:H120)</f>
        <v>2249465668923</v>
      </c>
      <c r="I121" s="14">
        <f>SUM(I4:I120)</f>
        <v>2268702.3629340008</v>
      </c>
    </row>
    <row r="122" spans="1:9" ht="13.8">
      <c r="C122" s="15"/>
      <c r="E122" s="2"/>
      <c r="F122" s="1"/>
      <c r="G122" s="3"/>
      <c r="H122" s="1"/>
    </row>
    <row r="123" spans="1:9" ht="13.8">
      <c r="C123" s="15"/>
      <c r="E123" s="2"/>
      <c r="F123" s="1"/>
      <c r="G123" s="3"/>
      <c r="H123" s="1"/>
    </row>
    <row r="124" spans="1:9" ht="13.8">
      <c r="C124" s="15"/>
      <c r="F124" s="1"/>
      <c r="G124" s="3"/>
      <c r="H124" s="1"/>
    </row>
    <row r="125" spans="1:9" ht="13.8">
      <c r="C125" s="15"/>
      <c r="E125" s="2"/>
      <c r="F125" s="1"/>
      <c r="G125" s="3"/>
      <c r="H125" s="1"/>
    </row>
    <row r="126" spans="1:9" ht="13.8">
      <c r="C126" s="15"/>
      <c r="E126" s="2"/>
      <c r="F126" s="1"/>
      <c r="G126" s="4"/>
      <c r="H126" s="1"/>
    </row>
    <row r="127" spans="1:9" ht="13.8">
      <c r="C127" s="15"/>
      <c r="E127" s="2"/>
      <c r="F127" s="1"/>
      <c r="G127" s="4"/>
      <c r="H127" s="1"/>
    </row>
    <row r="128" spans="1:9" ht="13.8">
      <c r="C128" s="15"/>
      <c r="E128" s="2"/>
      <c r="F128" s="1"/>
      <c r="G128" s="4"/>
      <c r="H128" s="1"/>
    </row>
    <row r="129" spans="3:8" ht="13.8">
      <c r="C129" s="15"/>
      <c r="E129" s="2"/>
      <c r="F129" s="1"/>
      <c r="G129" s="4"/>
      <c r="H129" s="1"/>
    </row>
    <row r="130" spans="3:8" ht="13.8">
      <c r="C130" s="15"/>
      <c r="E130" s="2"/>
      <c r="F130" s="1"/>
      <c r="G130" s="4"/>
      <c r="H130" s="1"/>
    </row>
    <row r="131" spans="3:8" ht="13.8">
      <c r="C131" s="15"/>
      <c r="E131" s="2"/>
      <c r="F131" s="1"/>
      <c r="G131" s="4"/>
      <c r="H131" s="1"/>
    </row>
    <row r="132" spans="3:8" ht="13.8">
      <c r="C132" s="15"/>
      <c r="E132" s="2"/>
      <c r="F132" s="1"/>
      <c r="G132" s="4"/>
      <c r="H132" s="1"/>
    </row>
  </sheetData>
  <autoFilter ref="A3:H106"/>
  <mergeCells count="3">
    <mergeCell ref="A1:H1"/>
    <mergeCell ref="A2:H2"/>
    <mergeCell ref="A121:G121"/>
  </mergeCells>
  <conditionalFormatting sqref="B122:B132">
    <cfRule type="duplicateValues" dxfId="3" priority="1"/>
  </conditionalFormatting>
  <conditionalFormatting sqref="G122:G132">
    <cfRule type="duplicateValues" dxfId="2" priority="2"/>
  </conditionalFormatting>
  <printOptions horizontalCentered="1"/>
  <pageMargins left="0.17" right="0.17" top="0.63541666666666696" bottom="0.17" header="0.17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rightToLeft="1" zoomScale="175" zoomScaleNormal="175" workbookViewId="0">
      <pane ySplit="3" topLeftCell="A64" activePane="bottomLeft" state="frozen"/>
      <selection activeCell="L7" sqref="L7"/>
      <selection pane="bottomLeft" activeCell="L7" sqref="L7"/>
    </sheetView>
  </sheetViews>
  <sheetFormatPr defaultColWidth="8.88671875" defaultRowHeight="20.25" customHeight="1"/>
  <cols>
    <col min="1" max="1" width="3.88671875" style="2" customWidth="1"/>
    <col min="2" max="2" width="9.6640625" style="2" hidden="1" customWidth="1"/>
    <col min="3" max="3" width="8.77734375" style="2" hidden="1" customWidth="1"/>
    <col min="4" max="4" width="19.33203125" style="15" hidden="1" customWidth="1"/>
    <col min="5" max="5" width="50.77734375" style="15" customWidth="1"/>
    <col min="6" max="6" width="6.88671875" style="2" customWidth="1"/>
    <col min="7" max="7" width="8.33203125" style="2" customWidth="1"/>
    <col min="8" max="8" width="8.21875" style="1" customWidth="1"/>
    <col min="9" max="9" width="19" style="4" customWidth="1"/>
    <col min="10" max="10" width="9.88671875" style="1" customWidth="1"/>
    <col min="11" max="11" width="2.77734375" style="1" customWidth="1"/>
    <col min="12" max="12" width="16.33203125" style="21" customWidth="1"/>
    <col min="13" max="13" width="9.21875" style="1" bestFit="1" customWidth="1"/>
    <col min="14" max="16384" width="8.88671875" style="1"/>
  </cols>
  <sheetData>
    <row r="1" spans="1:15" ht="20.25" customHeight="1">
      <c r="A1" s="112" t="s">
        <v>217</v>
      </c>
      <c r="B1" s="112"/>
      <c r="C1" s="112"/>
      <c r="D1" s="112"/>
      <c r="E1" s="112"/>
      <c r="F1" s="112"/>
      <c r="G1" s="112"/>
      <c r="H1" s="112"/>
      <c r="I1" s="112"/>
    </row>
    <row r="2" spans="1:15" ht="20.25" customHeight="1">
      <c r="A2" s="113" t="s">
        <v>216</v>
      </c>
      <c r="B2" s="113"/>
      <c r="C2" s="113"/>
      <c r="D2" s="113"/>
      <c r="E2" s="113"/>
      <c r="F2" s="113"/>
      <c r="G2" s="113"/>
      <c r="H2" s="113"/>
      <c r="I2" s="113"/>
      <c r="J2" s="1" t="s">
        <v>220</v>
      </c>
    </row>
    <row r="3" spans="1:15" ht="29.25" customHeight="1">
      <c r="A3" s="11" t="s">
        <v>0</v>
      </c>
      <c r="B3" s="12" t="s">
        <v>1</v>
      </c>
      <c r="C3" s="12" t="s">
        <v>2</v>
      </c>
      <c r="D3" s="13" t="s">
        <v>3</v>
      </c>
      <c r="E3" s="13" t="s">
        <v>4</v>
      </c>
      <c r="F3" s="12" t="s">
        <v>79</v>
      </c>
      <c r="G3" s="12" t="s">
        <v>275</v>
      </c>
      <c r="H3" s="13" t="s">
        <v>78</v>
      </c>
      <c r="I3" s="12" t="s">
        <v>219</v>
      </c>
      <c r="J3" s="13" t="s">
        <v>274</v>
      </c>
      <c r="L3" s="21" t="s">
        <v>273</v>
      </c>
    </row>
    <row r="4" spans="1:15" ht="31.2">
      <c r="A4" s="20">
        <v>1</v>
      </c>
      <c r="B4" s="5" t="s">
        <v>5</v>
      </c>
      <c r="C4" s="5" t="s">
        <v>6</v>
      </c>
      <c r="D4" s="7" t="s">
        <v>7</v>
      </c>
      <c r="E4" s="7" t="s">
        <v>221</v>
      </c>
      <c r="F4" s="5" t="s">
        <v>80</v>
      </c>
      <c r="G4" s="8">
        <f>J4/H4*1000000</f>
        <v>120740.74074074074</v>
      </c>
      <c r="H4" s="8">
        <v>1350000</v>
      </c>
      <c r="I4" s="8">
        <v>163000000000</v>
      </c>
      <c r="J4" s="14">
        <f>I4/1000000</f>
        <v>163000</v>
      </c>
      <c r="L4" s="21">
        <f t="shared" ref="L4:L67" si="0">I4/H4</f>
        <v>120740.74074074074</v>
      </c>
      <c r="M4" s="4"/>
    </row>
    <row r="5" spans="1:15" ht="15.6">
      <c r="A5" s="20">
        <v>2</v>
      </c>
      <c r="B5" s="5" t="s">
        <v>8</v>
      </c>
      <c r="C5" s="5" t="s">
        <v>9</v>
      </c>
      <c r="D5" s="7" t="s">
        <v>10</v>
      </c>
      <c r="E5" s="7" t="s">
        <v>139</v>
      </c>
      <c r="F5" s="5" t="s">
        <v>83</v>
      </c>
      <c r="G5" s="8">
        <f t="shared" ref="G5:G68" si="1">J5/H5*1000000</f>
        <v>9864051.7241379302</v>
      </c>
      <c r="H5" s="23">
        <v>2320</v>
      </c>
      <c r="I5" s="9">
        <v>22884600000</v>
      </c>
      <c r="J5" s="14">
        <f t="shared" ref="J5:J68" si="2">I5/1000000</f>
        <v>22884.6</v>
      </c>
      <c r="L5" s="22">
        <f t="shared" si="0"/>
        <v>9864051.7241379302</v>
      </c>
      <c r="M5" s="1">
        <f>N5*O5</f>
        <v>720</v>
      </c>
      <c r="N5" s="1">
        <v>16</v>
      </c>
      <c r="O5" s="1">
        <v>45</v>
      </c>
    </row>
    <row r="6" spans="1:15" ht="15.6">
      <c r="A6" s="20">
        <v>3</v>
      </c>
      <c r="B6" s="5" t="s">
        <v>8</v>
      </c>
      <c r="C6" s="5" t="s">
        <v>81</v>
      </c>
      <c r="D6" s="7" t="s">
        <v>10</v>
      </c>
      <c r="E6" s="7" t="s">
        <v>140</v>
      </c>
      <c r="F6" s="5" t="s">
        <v>82</v>
      </c>
      <c r="G6" s="23">
        <f t="shared" si="1"/>
        <v>48</v>
      </c>
      <c r="H6" s="8">
        <v>40000000</v>
      </c>
      <c r="I6" s="9">
        <v>1920000000</v>
      </c>
      <c r="J6" s="14">
        <f t="shared" si="2"/>
        <v>1920</v>
      </c>
      <c r="L6" s="21">
        <f t="shared" si="0"/>
        <v>48</v>
      </c>
    </row>
    <row r="7" spans="1:15" ht="15.6">
      <c r="A7" s="20">
        <v>4</v>
      </c>
      <c r="B7" s="5"/>
      <c r="C7" s="5"/>
      <c r="D7" s="7" t="s">
        <v>180</v>
      </c>
      <c r="E7" s="7" t="s">
        <v>181</v>
      </c>
      <c r="F7" s="5" t="s">
        <v>85</v>
      </c>
      <c r="G7" s="8">
        <f t="shared" si="1"/>
        <v>2337500000</v>
      </c>
      <c r="H7" s="8">
        <v>2</v>
      </c>
      <c r="I7" s="9">
        <v>4675000000</v>
      </c>
      <c r="J7" s="14">
        <f t="shared" si="2"/>
        <v>4675</v>
      </c>
      <c r="L7" s="21">
        <f t="shared" si="0"/>
        <v>2337500000</v>
      </c>
    </row>
    <row r="8" spans="1:15" ht="31.2">
      <c r="A8" s="20">
        <v>5</v>
      </c>
      <c r="B8" s="5" t="s">
        <v>11</v>
      </c>
      <c r="C8" s="5" t="s">
        <v>12</v>
      </c>
      <c r="D8" s="7" t="s">
        <v>13</v>
      </c>
      <c r="E8" s="7" t="s">
        <v>14</v>
      </c>
      <c r="F8" s="5" t="s">
        <v>85</v>
      </c>
      <c r="G8" s="8">
        <f t="shared" si="1"/>
        <v>5978260870</v>
      </c>
      <c r="H8" s="8">
        <v>1</v>
      </c>
      <c r="I8" s="8">
        <v>5978260870</v>
      </c>
      <c r="J8" s="14">
        <f t="shared" si="2"/>
        <v>5978.2608700000001</v>
      </c>
      <c r="L8" s="21">
        <f t="shared" si="0"/>
        <v>5978260870</v>
      </c>
    </row>
    <row r="9" spans="1:15" ht="15.6">
      <c r="A9" s="20">
        <v>6</v>
      </c>
      <c r="B9" s="5"/>
      <c r="C9" s="5"/>
      <c r="D9" s="7" t="s">
        <v>182</v>
      </c>
      <c r="E9" s="7" t="s">
        <v>183</v>
      </c>
      <c r="F9" s="5" t="s">
        <v>154</v>
      </c>
      <c r="G9" s="23">
        <f t="shared" si="1"/>
        <v>326086.95654450258</v>
      </c>
      <c r="H9" s="8">
        <v>17190</v>
      </c>
      <c r="I9" s="8">
        <v>5605434783</v>
      </c>
      <c r="J9" s="14">
        <f t="shared" si="2"/>
        <v>5605.4347829999997</v>
      </c>
      <c r="L9" s="21">
        <f t="shared" si="0"/>
        <v>326086.95654450264</v>
      </c>
    </row>
    <row r="10" spans="1:15" s="15" customFormat="1" ht="15.6">
      <c r="A10" s="20">
        <v>7</v>
      </c>
      <c r="B10" s="6" t="s">
        <v>11</v>
      </c>
      <c r="C10" s="6" t="s">
        <v>15</v>
      </c>
      <c r="D10" s="6" t="s">
        <v>16</v>
      </c>
      <c r="E10" s="6" t="s">
        <v>199</v>
      </c>
      <c r="F10" s="6" t="s">
        <v>87</v>
      </c>
      <c r="G10" s="23">
        <f t="shared" si="1"/>
        <v>600024001</v>
      </c>
      <c r="H10" s="10">
        <v>5</v>
      </c>
      <c r="I10" s="10">
        <v>3000120005</v>
      </c>
      <c r="J10" s="14">
        <f t="shared" si="2"/>
        <v>3000.1200050000002</v>
      </c>
      <c r="L10" s="21">
        <f t="shared" si="0"/>
        <v>600024001</v>
      </c>
    </row>
    <row r="11" spans="1:15" s="15" customFormat="1" ht="15.6">
      <c r="A11" s="20">
        <v>8</v>
      </c>
      <c r="B11" s="6" t="s">
        <v>11</v>
      </c>
      <c r="C11" s="6" t="s">
        <v>17</v>
      </c>
      <c r="D11" s="6" t="s">
        <v>18</v>
      </c>
      <c r="E11" s="6" t="s">
        <v>19</v>
      </c>
      <c r="F11" s="6" t="s">
        <v>84</v>
      </c>
      <c r="G11" s="23">
        <f t="shared" si="1"/>
        <v>1019021739.125</v>
      </c>
      <c r="H11" s="10">
        <v>8</v>
      </c>
      <c r="I11" s="10">
        <v>8152173913</v>
      </c>
      <c r="J11" s="14">
        <f t="shared" si="2"/>
        <v>8152.1739129999996</v>
      </c>
      <c r="L11" s="21">
        <f t="shared" si="0"/>
        <v>1019021739.125</v>
      </c>
    </row>
    <row r="12" spans="1:15" s="15" customFormat="1" ht="20.25" customHeight="1">
      <c r="A12" s="20">
        <v>9</v>
      </c>
      <c r="B12" s="6" t="s">
        <v>11</v>
      </c>
      <c r="C12" s="6" t="s">
        <v>20</v>
      </c>
      <c r="D12" s="6" t="s">
        <v>21</v>
      </c>
      <c r="E12" s="6" t="s">
        <v>88</v>
      </c>
      <c r="F12" s="6" t="s">
        <v>84</v>
      </c>
      <c r="G12" s="8">
        <f t="shared" si="1"/>
        <v>45289855.06944444</v>
      </c>
      <c r="H12" s="10">
        <v>72</v>
      </c>
      <c r="I12" s="10">
        <v>3260869565</v>
      </c>
      <c r="J12" s="14">
        <f t="shared" si="2"/>
        <v>3260.869565</v>
      </c>
      <c r="L12" s="21">
        <f t="shared" si="0"/>
        <v>45289855.069444448</v>
      </c>
    </row>
    <row r="13" spans="1:15" s="15" customFormat="1" ht="31.2">
      <c r="A13" s="20">
        <v>10</v>
      </c>
      <c r="B13" s="6" t="s">
        <v>11</v>
      </c>
      <c r="C13" s="6" t="s">
        <v>22</v>
      </c>
      <c r="D13" s="6" t="s">
        <v>23</v>
      </c>
      <c r="E13" s="6" t="s">
        <v>141</v>
      </c>
      <c r="F13" s="6" t="s">
        <v>86</v>
      </c>
      <c r="G13" s="8">
        <f t="shared" si="1"/>
        <v>271551630.375</v>
      </c>
      <c r="H13" s="10">
        <v>16</v>
      </c>
      <c r="I13" s="10">
        <v>4344826086</v>
      </c>
      <c r="J13" s="14">
        <f t="shared" si="2"/>
        <v>4344.826086</v>
      </c>
      <c r="L13" s="21">
        <f t="shared" si="0"/>
        <v>271551630.375</v>
      </c>
    </row>
    <row r="14" spans="1:15" ht="31.2">
      <c r="A14" s="20">
        <v>11</v>
      </c>
      <c r="B14" s="5" t="s">
        <v>24</v>
      </c>
      <c r="C14" s="5" t="s">
        <v>25</v>
      </c>
      <c r="D14" s="7" t="s">
        <v>26</v>
      </c>
      <c r="E14" s="7" t="s">
        <v>212</v>
      </c>
      <c r="F14" s="5" t="s">
        <v>89</v>
      </c>
      <c r="G14" s="8">
        <f t="shared" si="1"/>
        <v>3806732.2274881518</v>
      </c>
      <c r="H14" s="8">
        <v>11605</v>
      </c>
      <c r="I14" s="8">
        <v>44177127500</v>
      </c>
      <c r="J14" s="14">
        <f t="shared" si="2"/>
        <v>44177.127500000002</v>
      </c>
      <c r="L14" s="21">
        <f t="shared" si="0"/>
        <v>3806732.2274881518</v>
      </c>
    </row>
    <row r="15" spans="1:15" s="15" customFormat="1" ht="46.8">
      <c r="A15" s="20">
        <v>12</v>
      </c>
      <c r="B15" s="6" t="s">
        <v>27</v>
      </c>
      <c r="C15" s="6" t="s">
        <v>28</v>
      </c>
      <c r="D15" s="6" t="s">
        <v>29</v>
      </c>
      <c r="E15" s="6" t="s">
        <v>144</v>
      </c>
      <c r="F15" s="6" t="s">
        <v>84</v>
      </c>
      <c r="G15" s="8">
        <f t="shared" si="1"/>
        <v>96003840.100000009</v>
      </c>
      <c r="H15" s="10">
        <v>10</v>
      </c>
      <c r="I15" s="10">
        <v>960038401</v>
      </c>
      <c r="J15" s="14">
        <f t="shared" si="2"/>
        <v>960.03840100000002</v>
      </c>
      <c r="L15" s="21">
        <f t="shared" si="0"/>
        <v>96003840.099999994</v>
      </c>
    </row>
    <row r="16" spans="1:15" ht="15.6">
      <c r="A16" s="20">
        <v>13</v>
      </c>
      <c r="B16" s="5" t="s">
        <v>30</v>
      </c>
      <c r="C16" s="5" t="s">
        <v>31</v>
      </c>
      <c r="D16" s="7" t="s">
        <v>32</v>
      </c>
      <c r="E16" s="7" t="s">
        <v>33</v>
      </c>
      <c r="F16" s="5" t="s">
        <v>92</v>
      </c>
      <c r="G16" s="8">
        <f t="shared" si="1"/>
        <v>240009600.33333334</v>
      </c>
      <c r="H16" s="8">
        <v>6</v>
      </c>
      <c r="I16" s="8">
        <v>1440057602</v>
      </c>
      <c r="J16" s="14">
        <f t="shared" si="2"/>
        <v>1440.0576020000001</v>
      </c>
      <c r="L16" s="21">
        <f t="shared" si="0"/>
        <v>240009600.33333334</v>
      </c>
    </row>
    <row r="17" spans="1:12" s="15" customFormat="1" ht="15.6">
      <c r="A17" s="20">
        <v>14</v>
      </c>
      <c r="B17" s="6" t="s">
        <v>34</v>
      </c>
      <c r="C17" s="6" t="s">
        <v>35</v>
      </c>
      <c r="D17" s="6" t="s">
        <v>36</v>
      </c>
      <c r="E17" s="6" t="s">
        <v>37</v>
      </c>
      <c r="F17" s="6" t="s">
        <v>93</v>
      </c>
      <c r="G17" s="8">
        <f t="shared" si="1"/>
        <v>5500000000</v>
      </c>
      <c r="H17" s="10">
        <v>1</v>
      </c>
      <c r="I17" s="10">
        <v>5500000000</v>
      </c>
      <c r="J17" s="14">
        <f t="shared" si="2"/>
        <v>5500</v>
      </c>
      <c r="L17" s="21">
        <f t="shared" si="0"/>
        <v>5500000000</v>
      </c>
    </row>
    <row r="18" spans="1:12" ht="31.2">
      <c r="A18" s="20">
        <v>15</v>
      </c>
      <c r="B18" s="5" t="s">
        <v>30</v>
      </c>
      <c r="C18" s="5" t="s">
        <v>38</v>
      </c>
      <c r="D18" s="7" t="s">
        <v>39</v>
      </c>
      <c r="E18" s="7" t="s">
        <v>40</v>
      </c>
      <c r="F18" s="5" t="s">
        <v>134</v>
      </c>
      <c r="G18" s="8">
        <f t="shared" si="1"/>
        <v>183165221.31578946</v>
      </c>
      <c r="H18" s="8">
        <v>19</v>
      </c>
      <c r="I18" s="8">
        <v>3480139205</v>
      </c>
      <c r="J18" s="14">
        <f t="shared" si="2"/>
        <v>3480.1392049999999</v>
      </c>
      <c r="L18" s="21">
        <f t="shared" si="0"/>
        <v>183165221.31578946</v>
      </c>
    </row>
    <row r="19" spans="1:12" s="15" customFormat="1" ht="31.2">
      <c r="A19" s="20">
        <v>16</v>
      </c>
      <c r="B19" s="6" t="s">
        <v>41</v>
      </c>
      <c r="C19" s="6" t="s">
        <v>42</v>
      </c>
      <c r="D19" s="6" t="s">
        <v>43</v>
      </c>
      <c r="E19" s="6" t="s">
        <v>44</v>
      </c>
      <c r="F19" s="6" t="s">
        <v>93</v>
      </c>
      <c r="G19" s="8">
        <f t="shared" si="1"/>
        <v>4125000000</v>
      </c>
      <c r="H19" s="10">
        <v>1</v>
      </c>
      <c r="I19" s="10">
        <v>4125000000</v>
      </c>
      <c r="J19" s="14">
        <f t="shared" si="2"/>
        <v>4125</v>
      </c>
      <c r="L19" s="21">
        <f t="shared" si="0"/>
        <v>4125000000</v>
      </c>
    </row>
    <row r="20" spans="1:12" ht="31.2">
      <c r="A20" s="20">
        <v>17</v>
      </c>
      <c r="B20" s="5" t="s">
        <v>45</v>
      </c>
      <c r="C20" s="5" t="s">
        <v>46</v>
      </c>
      <c r="D20" s="7" t="s">
        <v>47</v>
      </c>
      <c r="E20" s="7" t="s">
        <v>48</v>
      </c>
      <c r="F20" s="6" t="s">
        <v>93</v>
      </c>
      <c r="G20" s="8">
        <f t="shared" si="1"/>
        <v>4782608695</v>
      </c>
      <c r="H20" s="8">
        <v>1</v>
      </c>
      <c r="I20" s="8">
        <v>4782608695</v>
      </c>
      <c r="J20" s="14">
        <f t="shared" si="2"/>
        <v>4782.6086949999999</v>
      </c>
      <c r="L20" s="21">
        <f t="shared" si="0"/>
        <v>4782608695</v>
      </c>
    </row>
    <row r="21" spans="1:12" ht="15.6">
      <c r="A21" s="20">
        <v>18</v>
      </c>
      <c r="B21" s="5" t="s">
        <v>41</v>
      </c>
      <c r="C21" s="5" t="s">
        <v>50</v>
      </c>
      <c r="D21" s="7" t="s">
        <v>51</v>
      </c>
      <c r="E21" s="7" t="s">
        <v>52</v>
      </c>
      <c r="F21" s="5" t="s">
        <v>93</v>
      </c>
      <c r="G21" s="8">
        <f t="shared" si="1"/>
        <v>2750000000</v>
      </c>
      <c r="H21" s="8">
        <v>1</v>
      </c>
      <c r="I21" s="8">
        <v>2750000000</v>
      </c>
      <c r="J21" s="14">
        <f t="shared" si="2"/>
        <v>2750</v>
      </c>
      <c r="L21" s="21">
        <f t="shared" si="0"/>
        <v>2750000000</v>
      </c>
    </row>
    <row r="22" spans="1:12" ht="46.8">
      <c r="A22" s="20">
        <v>19</v>
      </c>
      <c r="B22" s="5" t="s">
        <v>41</v>
      </c>
      <c r="C22" s="5" t="s">
        <v>54</v>
      </c>
      <c r="D22" s="7" t="s">
        <v>53</v>
      </c>
      <c r="E22" s="7" t="s">
        <v>148</v>
      </c>
      <c r="F22" s="5" t="s">
        <v>93</v>
      </c>
      <c r="G22" s="8">
        <f t="shared" si="1"/>
        <v>2608695652</v>
      </c>
      <c r="H22" s="8">
        <v>1</v>
      </c>
      <c r="I22" s="8">
        <v>2608695652</v>
      </c>
      <c r="J22" s="14">
        <f t="shared" si="2"/>
        <v>2608.6956519999999</v>
      </c>
      <c r="L22" s="21">
        <f t="shared" si="0"/>
        <v>2608695652</v>
      </c>
    </row>
    <row r="23" spans="1:12" ht="31.2">
      <c r="A23" s="20">
        <v>20</v>
      </c>
      <c r="B23" s="5" t="s">
        <v>55</v>
      </c>
      <c r="C23" s="5" t="s">
        <v>56</v>
      </c>
      <c r="D23" s="7" t="s">
        <v>49</v>
      </c>
      <c r="E23" s="7" t="s">
        <v>149</v>
      </c>
      <c r="F23" s="5" t="s">
        <v>93</v>
      </c>
      <c r="G23" s="8">
        <f t="shared" si="1"/>
        <v>63265782609</v>
      </c>
      <c r="H23" s="8">
        <v>1</v>
      </c>
      <c r="I23" s="8">
        <v>63265782609</v>
      </c>
      <c r="J23" s="14">
        <f t="shared" si="2"/>
        <v>63265.782609000002</v>
      </c>
      <c r="L23" s="21">
        <f t="shared" si="0"/>
        <v>63265782609</v>
      </c>
    </row>
    <row r="24" spans="1:12" s="15" customFormat="1" ht="31.2">
      <c r="A24" s="20">
        <v>21</v>
      </c>
      <c r="B24" s="6" t="s">
        <v>41</v>
      </c>
      <c r="C24" s="6" t="s">
        <v>57</v>
      </c>
      <c r="D24" s="6" t="s">
        <v>58</v>
      </c>
      <c r="E24" s="6" t="s">
        <v>114</v>
      </c>
      <c r="F24" s="6" t="s">
        <v>132</v>
      </c>
      <c r="G24" s="8">
        <f t="shared" si="1"/>
        <v>21739130.400000002</v>
      </c>
      <c r="H24" s="10">
        <v>40</v>
      </c>
      <c r="I24" s="10">
        <v>869565216</v>
      </c>
      <c r="J24" s="14">
        <f t="shared" si="2"/>
        <v>869.56521599999996</v>
      </c>
      <c r="L24" s="21">
        <f t="shared" si="0"/>
        <v>21739130.399999999</v>
      </c>
    </row>
    <row r="25" spans="1:12" s="16" customFormat="1" ht="31.2">
      <c r="A25" s="20">
        <v>22</v>
      </c>
      <c r="B25" s="5" t="s">
        <v>59</v>
      </c>
      <c r="C25" s="5" t="s">
        <v>60</v>
      </c>
      <c r="D25" s="7" t="s">
        <v>74</v>
      </c>
      <c r="E25" s="7" t="s">
        <v>115</v>
      </c>
      <c r="F25" s="5" t="s">
        <v>83</v>
      </c>
      <c r="G25" s="8">
        <f t="shared" si="1"/>
        <v>116847826.09999999</v>
      </c>
      <c r="H25" s="8">
        <v>20</v>
      </c>
      <c r="I25" s="8">
        <v>2336956522</v>
      </c>
      <c r="J25" s="14">
        <f t="shared" si="2"/>
        <v>2336.9565219999999</v>
      </c>
      <c r="L25" s="21">
        <f t="shared" si="0"/>
        <v>116847826.09999999</v>
      </c>
    </row>
    <row r="26" spans="1:12" s="16" customFormat="1" ht="31.2">
      <c r="A26" s="20">
        <v>23</v>
      </c>
      <c r="B26" s="5" t="s">
        <v>41</v>
      </c>
      <c r="C26" s="5" t="s">
        <v>63</v>
      </c>
      <c r="D26" s="7" t="s">
        <v>64</v>
      </c>
      <c r="E26" s="7" t="s">
        <v>150</v>
      </c>
      <c r="F26" s="5" t="s">
        <v>89</v>
      </c>
      <c r="G26" s="8">
        <f t="shared" si="1"/>
        <v>3539217.5</v>
      </c>
      <c r="H26" s="8">
        <v>12000</v>
      </c>
      <c r="I26" s="8">
        <v>42470610000</v>
      </c>
      <c r="J26" s="14">
        <f t="shared" si="2"/>
        <v>42470.61</v>
      </c>
      <c r="L26" s="21">
        <f t="shared" si="0"/>
        <v>3539217.5</v>
      </c>
    </row>
    <row r="27" spans="1:12" s="16" customFormat="1" ht="16.8">
      <c r="A27" s="20">
        <v>24</v>
      </c>
      <c r="B27" s="5" t="s">
        <v>24</v>
      </c>
      <c r="C27" s="5" t="s">
        <v>65</v>
      </c>
      <c r="D27" s="7" t="s">
        <v>66</v>
      </c>
      <c r="E27" s="7" t="s">
        <v>117</v>
      </c>
      <c r="F27" s="5" t="s">
        <v>83</v>
      </c>
      <c r="G27" s="8">
        <f t="shared" si="1"/>
        <v>48771833.013435706</v>
      </c>
      <c r="H27" s="8">
        <v>521</v>
      </c>
      <c r="I27" s="9">
        <v>25410125000</v>
      </c>
      <c r="J27" s="14">
        <f t="shared" si="2"/>
        <v>25410.125</v>
      </c>
      <c r="L27" s="21">
        <f t="shared" si="0"/>
        <v>48771833.013435699</v>
      </c>
    </row>
    <row r="28" spans="1:12" s="15" customFormat="1" ht="31.2">
      <c r="A28" s="20">
        <v>25</v>
      </c>
      <c r="B28" s="6" t="s">
        <v>67</v>
      </c>
      <c r="C28" s="6" t="s">
        <v>68</v>
      </c>
      <c r="D28" s="6" t="s">
        <v>62</v>
      </c>
      <c r="E28" s="6" t="s">
        <v>151</v>
      </c>
      <c r="F28" s="6" t="s">
        <v>135</v>
      </c>
      <c r="G28" s="8">
        <f t="shared" si="1"/>
        <v>789849775.72727263</v>
      </c>
      <c r="H28" s="10">
        <v>11</v>
      </c>
      <c r="I28" s="10">
        <v>8688347533</v>
      </c>
      <c r="J28" s="14">
        <f t="shared" si="2"/>
        <v>8688.3475330000001</v>
      </c>
      <c r="L28" s="21">
        <f t="shared" si="0"/>
        <v>789849775.72727275</v>
      </c>
    </row>
    <row r="29" spans="1:12" s="15" customFormat="1" ht="31.2">
      <c r="A29" s="20">
        <v>26</v>
      </c>
      <c r="B29" s="6" t="s">
        <v>69</v>
      </c>
      <c r="C29" s="6" t="s">
        <v>70</v>
      </c>
      <c r="D29" s="6" t="s">
        <v>62</v>
      </c>
      <c r="E29" s="6" t="s">
        <v>71</v>
      </c>
      <c r="F29" s="6" t="s">
        <v>133</v>
      </c>
      <c r="G29" s="8">
        <f t="shared" si="1"/>
        <v>821839767.33333325</v>
      </c>
      <c r="H29" s="10">
        <v>30</v>
      </c>
      <c r="I29" s="10">
        <v>24655193020</v>
      </c>
      <c r="J29" s="14">
        <f t="shared" si="2"/>
        <v>24655.193019999999</v>
      </c>
      <c r="L29" s="21">
        <f t="shared" si="0"/>
        <v>821839767.33333337</v>
      </c>
    </row>
    <row r="30" spans="1:12" ht="15.6">
      <c r="A30" s="20">
        <v>27</v>
      </c>
      <c r="B30" s="5" t="s">
        <v>61</v>
      </c>
      <c r="C30" s="5" t="s">
        <v>73</v>
      </c>
      <c r="D30" s="7" t="s">
        <v>72</v>
      </c>
      <c r="E30" s="7" t="s">
        <v>211</v>
      </c>
      <c r="F30" s="5" t="s">
        <v>83</v>
      </c>
      <c r="G30" s="8">
        <f t="shared" si="1"/>
        <v>173142857.14285713</v>
      </c>
      <c r="H30" s="8">
        <v>70</v>
      </c>
      <c r="I30" s="8">
        <v>12120000000</v>
      </c>
      <c r="J30" s="14">
        <f t="shared" si="2"/>
        <v>12120</v>
      </c>
      <c r="L30" s="21">
        <f t="shared" si="0"/>
        <v>173142857.14285713</v>
      </c>
    </row>
    <row r="31" spans="1:12" ht="62.4">
      <c r="A31" s="20">
        <v>28</v>
      </c>
      <c r="B31" s="5" t="s">
        <v>27</v>
      </c>
      <c r="C31" s="5" t="s">
        <v>90</v>
      </c>
      <c r="D31" s="7" t="s">
        <v>91</v>
      </c>
      <c r="E31" s="7" t="s">
        <v>153</v>
      </c>
      <c r="F31" s="5" t="s">
        <v>86</v>
      </c>
      <c r="G31" s="8">
        <f t="shared" si="1"/>
        <v>507213043.33333337</v>
      </c>
      <c r="H31" s="8">
        <v>6</v>
      </c>
      <c r="I31" s="8">
        <v>3043278260</v>
      </c>
      <c r="J31" s="14">
        <f t="shared" si="2"/>
        <v>3043.27826</v>
      </c>
      <c r="L31" s="21">
        <f t="shared" si="0"/>
        <v>507213043.33333331</v>
      </c>
    </row>
    <row r="32" spans="1:12" ht="15.6">
      <c r="A32" s="20">
        <v>29</v>
      </c>
      <c r="B32" s="5" t="s">
        <v>41</v>
      </c>
      <c r="C32" s="5" t="s">
        <v>94</v>
      </c>
      <c r="D32" s="7" t="s">
        <v>95</v>
      </c>
      <c r="E32" s="7" t="s">
        <v>142</v>
      </c>
      <c r="F32" s="5" t="s">
        <v>89</v>
      </c>
      <c r="G32" s="8">
        <f t="shared" si="1"/>
        <v>379400</v>
      </c>
      <c r="H32" s="8">
        <v>15000</v>
      </c>
      <c r="I32" s="8">
        <v>5691000000</v>
      </c>
      <c r="J32" s="14">
        <f t="shared" si="2"/>
        <v>5691</v>
      </c>
      <c r="L32" s="21">
        <f t="shared" si="0"/>
        <v>379400</v>
      </c>
    </row>
    <row r="33" spans="1:12" ht="31.2">
      <c r="A33" s="20">
        <v>30</v>
      </c>
      <c r="B33" s="5" t="s">
        <v>41</v>
      </c>
      <c r="C33" s="5" t="s">
        <v>96</v>
      </c>
      <c r="D33" s="7" t="s">
        <v>97</v>
      </c>
      <c r="E33" s="7" t="s">
        <v>152</v>
      </c>
      <c r="F33" s="5" t="s">
        <v>131</v>
      </c>
      <c r="G33" s="8">
        <f t="shared" si="1"/>
        <v>4000000000</v>
      </c>
      <c r="H33" s="8">
        <v>3</v>
      </c>
      <c r="I33" s="8">
        <v>12000000000</v>
      </c>
      <c r="J33" s="14">
        <f t="shared" si="2"/>
        <v>12000</v>
      </c>
      <c r="L33" s="21">
        <f t="shared" si="0"/>
        <v>4000000000</v>
      </c>
    </row>
    <row r="34" spans="1:12" ht="15.6">
      <c r="A34" s="20">
        <v>31</v>
      </c>
      <c r="B34" s="5" t="s">
        <v>75</v>
      </c>
      <c r="C34" s="5" t="s">
        <v>76</v>
      </c>
      <c r="D34" s="7" t="s">
        <v>77</v>
      </c>
      <c r="E34" s="7" t="s">
        <v>143</v>
      </c>
      <c r="F34" s="5" t="s">
        <v>131</v>
      </c>
      <c r="G34" s="8">
        <f t="shared" si="1"/>
        <v>10276679.841818182</v>
      </c>
      <c r="H34" s="8">
        <v>550</v>
      </c>
      <c r="I34" s="8">
        <v>5652173913</v>
      </c>
      <c r="J34" s="14">
        <f t="shared" si="2"/>
        <v>5652.1739129999996</v>
      </c>
      <c r="L34" s="21">
        <f t="shared" si="0"/>
        <v>10276679.841818182</v>
      </c>
    </row>
    <row r="35" spans="1:12" ht="31.2">
      <c r="A35" s="20">
        <v>32</v>
      </c>
      <c r="B35" s="5" t="s">
        <v>41</v>
      </c>
      <c r="C35" s="5" t="s">
        <v>98</v>
      </c>
      <c r="D35" s="7" t="s">
        <v>99</v>
      </c>
      <c r="E35" s="7" t="s">
        <v>159</v>
      </c>
      <c r="F35" s="5" t="s">
        <v>84</v>
      </c>
      <c r="G35" s="8">
        <f t="shared" si="1"/>
        <v>1630634782.3333333</v>
      </c>
      <c r="H35" s="8">
        <v>3</v>
      </c>
      <c r="I35" s="8">
        <v>4891904347</v>
      </c>
      <c r="J35" s="14">
        <f t="shared" si="2"/>
        <v>4891.9043469999997</v>
      </c>
      <c r="L35" s="21">
        <f t="shared" si="0"/>
        <v>1630634782.3333333</v>
      </c>
    </row>
    <row r="36" spans="1:12" ht="31.2">
      <c r="A36" s="20">
        <v>33</v>
      </c>
      <c r="B36" s="5" t="s">
        <v>100</v>
      </c>
      <c r="C36" s="5" t="s">
        <v>101</v>
      </c>
      <c r="D36" s="7" t="s">
        <v>102</v>
      </c>
      <c r="E36" s="7" t="s">
        <v>103</v>
      </c>
      <c r="F36" s="5" t="s">
        <v>84</v>
      </c>
      <c r="G36" s="8">
        <f t="shared" si="1"/>
        <v>125000000</v>
      </c>
      <c r="H36" s="8">
        <v>4</v>
      </c>
      <c r="I36" s="8">
        <v>500000000</v>
      </c>
      <c r="J36" s="14">
        <f t="shared" si="2"/>
        <v>500</v>
      </c>
      <c r="L36" s="21">
        <f t="shared" si="0"/>
        <v>125000000</v>
      </c>
    </row>
    <row r="37" spans="1:12" ht="31.2">
      <c r="A37" s="20">
        <v>34</v>
      </c>
      <c r="B37" s="5" t="s">
        <v>41</v>
      </c>
      <c r="C37" s="5" t="s">
        <v>104</v>
      </c>
      <c r="D37" s="7" t="s">
        <v>105</v>
      </c>
      <c r="E37" s="7" t="s">
        <v>106</v>
      </c>
      <c r="F37" s="5" t="s">
        <v>84</v>
      </c>
      <c r="G37" s="8">
        <f t="shared" si="1"/>
        <v>72000000</v>
      </c>
      <c r="H37" s="8">
        <v>10</v>
      </c>
      <c r="I37" s="8">
        <v>720000000</v>
      </c>
      <c r="J37" s="14">
        <f t="shared" si="2"/>
        <v>720</v>
      </c>
      <c r="L37" s="21">
        <f t="shared" si="0"/>
        <v>72000000</v>
      </c>
    </row>
    <row r="38" spans="1:12" ht="15.6">
      <c r="A38" s="20">
        <v>35</v>
      </c>
      <c r="B38" s="5" t="s">
        <v>67</v>
      </c>
      <c r="C38" s="5" t="s">
        <v>107</v>
      </c>
      <c r="D38" s="7" t="s">
        <v>108</v>
      </c>
      <c r="E38" s="7" t="s">
        <v>155</v>
      </c>
      <c r="F38" s="5" t="s">
        <v>154</v>
      </c>
      <c r="G38" s="8">
        <f t="shared" si="1"/>
        <v>55678705.923009634</v>
      </c>
      <c r="H38" s="8">
        <v>457.2</v>
      </c>
      <c r="I38" s="8">
        <v>25456304348</v>
      </c>
      <c r="J38" s="14">
        <f t="shared" si="2"/>
        <v>25456.304348000001</v>
      </c>
      <c r="L38" s="21">
        <f t="shared" si="0"/>
        <v>55678705.923009627</v>
      </c>
    </row>
    <row r="39" spans="1:12" ht="31.2">
      <c r="A39" s="20">
        <v>36</v>
      </c>
      <c r="B39" s="5" t="s">
        <v>41</v>
      </c>
      <c r="C39" s="5" t="s">
        <v>109</v>
      </c>
      <c r="D39" s="7" t="s">
        <v>110</v>
      </c>
      <c r="E39" s="7" t="s">
        <v>147</v>
      </c>
      <c r="F39" s="5" t="s">
        <v>146</v>
      </c>
      <c r="G39" s="8">
        <f t="shared" si="1"/>
        <v>84422973.350806445</v>
      </c>
      <c r="H39" s="8">
        <v>248</v>
      </c>
      <c r="I39" s="8">
        <v>20936897391</v>
      </c>
      <c r="J39" s="14">
        <f t="shared" si="2"/>
        <v>20936.897390999999</v>
      </c>
      <c r="L39" s="21">
        <f t="shared" si="0"/>
        <v>84422973.350806445</v>
      </c>
    </row>
    <row r="40" spans="1:12" ht="31.2">
      <c r="A40" s="20">
        <v>37</v>
      </c>
      <c r="B40" s="5" t="s">
        <v>41</v>
      </c>
      <c r="C40" s="5" t="s">
        <v>111</v>
      </c>
      <c r="D40" s="7" t="s">
        <v>112</v>
      </c>
      <c r="E40" s="7" t="s">
        <v>113</v>
      </c>
      <c r="F40" s="5" t="s">
        <v>145</v>
      </c>
      <c r="G40" s="8">
        <f t="shared" si="1"/>
        <v>1086956.5209999999</v>
      </c>
      <c r="H40" s="8">
        <v>1000</v>
      </c>
      <c r="I40" s="8">
        <v>1086956521</v>
      </c>
      <c r="J40" s="14">
        <f t="shared" si="2"/>
        <v>1086.9565210000001</v>
      </c>
      <c r="L40" s="21">
        <f t="shared" si="0"/>
        <v>1086956.5209999999</v>
      </c>
    </row>
    <row r="41" spans="1:12" ht="15.6">
      <c r="A41" s="20">
        <v>38</v>
      </c>
      <c r="B41" s="5" t="s">
        <v>69</v>
      </c>
      <c r="C41" s="5" t="s">
        <v>118</v>
      </c>
      <c r="D41" s="7" t="s">
        <v>119</v>
      </c>
      <c r="E41" s="7" t="s">
        <v>120</v>
      </c>
      <c r="F41" s="5" t="s">
        <v>89</v>
      </c>
      <c r="G41" s="8">
        <f t="shared" si="1"/>
        <v>60786.430959402715</v>
      </c>
      <c r="H41" s="8">
        <v>991815</v>
      </c>
      <c r="I41" s="8">
        <v>60288894022</v>
      </c>
      <c r="J41" s="14">
        <f t="shared" si="2"/>
        <v>60288.894022</v>
      </c>
      <c r="L41" s="21">
        <f t="shared" si="0"/>
        <v>60786.430959402715</v>
      </c>
    </row>
    <row r="42" spans="1:12" ht="15.6">
      <c r="A42" s="20">
        <v>39</v>
      </c>
      <c r="B42" s="5" t="s">
        <v>41</v>
      </c>
      <c r="C42" s="5" t="s">
        <v>121</v>
      </c>
      <c r="D42" s="7" t="s">
        <v>122</v>
      </c>
      <c r="E42" s="7" t="s">
        <v>123</v>
      </c>
      <c r="F42" s="5" t="s">
        <v>124</v>
      </c>
      <c r="G42" s="8">
        <f t="shared" si="1"/>
        <v>8423913.040000001</v>
      </c>
      <c r="H42" s="8">
        <v>200</v>
      </c>
      <c r="I42" s="8">
        <v>1684782608</v>
      </c>
      <c r="J42" s="14">
        <f t="shared" si="2"/>
        <v>1684.782608</v>
      </c>
      <c r="L42" s="21">
        <f t="shared" si="0"/>
        <v>8423913.0399999991</v>
      </c>
    </row>
    <row r="43" spans="1:12" ht="20.25" customHeight="1">
      <c r="A43" s="20">
        <v>40</v>
      </c>
      <c r="B43" s="5" t="s">
        <v>41</v>
      </c>
      <c r="C43" s="5" t="s">
        <v>125</v>
      </c>
      <c r="D43" s="7" t="s">
        <v>126</v>
      </c>
      <c r="E43" s="7" t="s">
        <v>127</v>
      </c>
      <c r="F43" s="5" t="s">
        <v>128</v>
      </c>
      <c r="G43" s="8">
        <f t="shared" si="1"/>
        <v>1584239130.5</v>
      </c>
      <c r="H43" s="8">
        <v>8</v>
      </c>
      <c r="I43" s="8">
        <v>12673913044</v>
      </c>
      <c r="J43" s="14">
        <f t="shared" si="2"/>
        <v>12673.913044000001</v>
      </c>
      <c r="L43" s="21">
        <f t="shared" si="0"/>
        <v>1584239130.5</v>
      </c>
    </row>
    <row r="44" spans="1:12" ht="20.25" customHeight="1">
      <c r="A44" s="20">
        <v>41</v>
      </c>
      <c r="B44" s="5" t="s">
        <v>136</v>
      </c>
      <c r="C44" s="5">
        <v>22293</v>
      </c>
      <c r="D44" s="7" t="s">
        <v>137</v>
      </c>
      <c r="E44" s="7" t="s">
        <v>138</v>
      </c>
      <c r="F44" s="5" t="s">
        <v>116</v>
      </c>
      <c r="G44" s="8">
        <f t="shared" si="1"/>
        <v>5192220000</v>
      </c>
      <c r="H44" s="8">
        <v>25</v>
      </c>
      <c r="I44" s="8">
        <v>129805500000</v>
      </c>
      <c r="J44" s="14">
        <f t="shared" si="2"/>
        <v>129805.5</v>
      </c>
      <c r="L44" s="21">
        <f t="shared" si="0"/>
        <v>5192220000</v>
      </c>
    </row>
    <row r="45" spans="1:12" ht="20.25" customHeight="1">
      <c r="A45" s="20">
        <v>42</v>
      </c>
      <c r="B45" s="5" t="s">
        <v>69</v>
      </c>
      <c r="C45" s="5" t="s">
        <v>129</v>
      </c>
      <c r="D45" s="7" t="s">
        <v>130</v>
      </c>
      <c r="E45" s="7" t="s">
        <v>156</v>
      </c>
      <c r="F45" s="5" t="s">
        <v>89</v>
      </c>
      <c r="G45" s="8">
        <f t="shared" si="1"/>
        <v>35555555.55555556</v>
      </c>
      <c r="H45" s="8">
        <v>450</v>
      </c>
      <c r="I45" s="8">
        <v>16000000000</v>
      </c>
      <c r="J45" s="14">
        <f t="shared" si="2"/>
        <v>16000</v>
      </c>
      <c r="L45" s="21">
        <f t="shared" si="0"/>
        <v>35555555.555555552</v>
      </c>
    </row>
    <row r="46" spans="1:12" ht="20.25" customHeight="1">
      <c r="A46" s="20">
        <v>43</v>
      </c>
      <c r="B46" s="5"/>
      <c r="C46" s="5"/>
      <c r="D46" s="7"/>
      <c r="E46" s="7" t="s">
        <v>185</v>
      </c>
      <c r="F46" s="5" t="s">
        <v>116</v>
      </c>
      <c r="G46" s="8">
        <f t="shared" si="1"/>
        <v>123500000</v>
      </c>
      <c r="H46" s="8">
        <v>11</v>
      </c>
      <c r="I46" s="8">
        <v>1358500000</v>
      </c>
      <c r="J46" s="14">
        <f t="shared" si="2"/>
        <v>1358.5</v>
      </c>
      <c r="L46" s="21">
        <f t="shared" si="0"/>
        <v>123500000</v>
      </c>
    </row>
    <row r="47" spans="1:12" ht="20.25" customHeight="1">
      <c r="A47" s="20">
        <v>44</v>
      </c>
      <c r="B47" s="5" t="s">
        <v>27</v>
      </c>
      <c r="C47" s="5"/>
      <c r="D47" s="7" t="s">
        <v>157</v>
      </c>
      <c r="E47" s="7" t="s">
        <v>158</v>
      </c>
      <c r="F47" s="5" t="s">
        <v>131</v>
      </c>
      <c r="G47" s="8">
        <f t="shared" si="1"/>
        <v>26289351.069182388</v>
      </c>
      <c r="H47" s="8">
        <v>159</v>
      </c>
      <c r="I47" s="8">
        <v>4180006820</v>
      </c>
      <c r="J47" s="14">
        <f t="shared" si="2"/>
        <v>4180.0068199999996</v>
      </c>
      <c r="L47" s="21">
        <f t="shared" si="0"/>
        <v>26289351.069182388</v>
      </c>
    </row>
    <row r="48" spans="1:12" ht="31.2">
      <c r="A48" s="20">
        <v>45</v>
      </c>
      <c r="B48" s="5" t="s">
        <v>11</v>
      </c>
      <c r="C48" s="5" t="s">
        <v>160</v>
      </c>
      <c r="D48" s="7" t="s">
        <v>161</v>
      </c>
      <c r="E48" s="7" t="s">
        <v>167</v>
      </c>
      <c r="F48" s="5" t="s">
        <v>166</v>
      </c>
      <c r="G48" s="8">
        <f t="shared" si="1"/>
        <v>1136449202.8695652</v>
      </c>
      <c r="H48" s="8">
        <v>23</v>
      </c>
      <c r="I48" s="8">
        <v>26138331666</v>
      </c>
      <c r="J48" s="14">
        <f t="shared" si="2"/>
        <v>26138.331665999998</v>
      </c>
      <c r="L48" s="21">
        <f t="shared" si="0"/>
        <v>1136449202.8695652</v>
      </c>
    </row>
    <row r="49" spans="1:12" ht="15.6">
      <c r="A49" s="20">
        <v>46</v>
      </c>
      <c r="B49" s="5"/>
      <c r="C49" s="5"/>
      <c r="D49" s="7"/>
      <c r="E49" s="7" t="s">
        <v>190</v>
      </c>
      <c r="F49" s="5" t="s">
        <v>83</v>
      </c>
      <c r="G49" s="8">
        <f t="shared" si="1"/>
        <v>22080000</v>
      </c>
      <c r="H49" s="8">
        <v>50</v>
      </c>
      <c r="I49" s="8">
        <v>1104000000</v>
      </c>
      <c r="J49" s="14">
        <f t="shared" si="2"/>
        <v>1104</v>
      </c>
      <c r="L49" s="21">
        <f t="shared" si="0"/>
        <v>22080000</v>
      </c>
    </row>
    <row r="50" spans="1:12" ht="15.6">
      <c r="A50" s="20">
        <v>47</v>
      </c>
      <c r="B50" s="5"/>
      <c r="C50" s="5"/>
      <c r="D50" s="7"/>
      <c r="E50" s="7" t="s">
        <v>186</v>
      </c>
      <c r="F50" s="5" t="s">
        <v>187</v>
      </c>
      <c r="G50" s="8">
        <f t="shared" si="1"/>
        <v>205.71428571428572</v>
      </c>
      <c r="H50" s="8">
        <v>3500000</v>
      </c>
      <c r="I50" s="8">
        <v>720000000</v>
      </c>
      <c r="J50" s="14">
        <f t="shared" si="2"/>
        <v>720</v>
      </c>
      <c r="L50" s="21">
        <f t="shared" si="0"/>
        <v>205.71428571428572</v>
      </c>
    </row>
    <row r="51" spans="1:12" ht="15.6">
      <c r="A51" s="20">
        <v>48</v>
      </c>
      <c r="B51" s="5"/>
      <c r="C51" s="5"/>
      <c r="D51" s="7"/>
      <c r="E51" s="7" t="s">
        <v>188</v>
      </c>
      <c r="F51" s="5" t="s">
        <v>83</v>
      </c>
      <c r="G51" s="8">
        <f t="shared" si="1"/>
        <v>3900000</v>
      </c>
      <c r="H51" s="8">
        <v>48</v>
      </c>
      <c r="I51" s="8">
        <v>187200000</v>
      </c>
      <c r="J51" s="14">
        <f t="shared" si="2"/>
        <v>187.2</v>
      </c>
      <c r="L51" s="21">
        <f t="shared" si="0"/>
        <v>3900000</v>
      </c>
    </row>
    <row r="52" spans="1:12" ht="15.6">
      <c r="A52" s="20">
        <v>49</v>
      </c>
      <c r="B52" s="5"/>
      <c r="C52" s="5"/>
      <c r="D52" s="7"/>
      <c r="E52" s="7" t="s">
        <v>189</v>
      </c>
      <c r="F52" s="5" t="s">
        <v>83</v>
      </c>
      <c r="G52" s="8">
        <f t="shared" si="1"/>
        <v>10957250</v>
      </c>
      <c r="H52" s="8">
        <v>20</v>
      </c>
      <c r="I52" s="8">
        <v>219145000</v>
      </c>
      <c r="J52" s="14">
        <f t="shared" si="2"/>
        <v>219.14500000000001</v>
      </c>
      <c r="L52" s="21">
        <f t="shared" si="0"/>
        <v>10957250</v>
      </c>
    </row>
    <row r="53" spans="1:12" ht="20.25" customHeight="1">
      <c r="A53" s="20">
        <v>50</v>
      </c>
      <c r="B53" s="5" t="s">
        <v>162</v>
      </c>
      <c r="C53" s="5"/>
      <c r="D53" s="7" t="s">
        <v>163</v>
      </c>
      <c r="E53" s="7" t="s">
        <v>168</v>
      </c>
      <c r="F53" s="5" t="s">
        <v>128</v>
      </c>
      <c r="G53" s="8">
        <f t="shared" si="1"/>
        <v>904564956.66666663</v>
      </c>
      <c r="H53" s="8">
        <v>3</v>
      </c>
      <c r="I53" s="8">
        <v>2713694870</v>
      </c>
      <c r="J53" s="14">
        <f t="shared" si="2"/>
        <v>2713.6948699999998</v>
      </c>
      <c r="L53" s="21">
        <f t="shared" si="0"/>
        <v>904564956.66666663</v>
      </c>
    </row>
    <row r="54" spans="1:12" ht="15.6">
      <c r="A54" s="20">
        <v>51</v>
      </c>
      <c r="B54" s="5" t="s">
        <v>41</v>
      </c>
      <c r="C54" s="5" t="s">
        <v>164</v>
      </c>
      <c r="D54" s="7" t="s">
        <v>165</v>
      </c>
      <c r="E54" s="7" t="s">
        <v>230</v>
      </c>
      <c r="F54" s="5" t="s">
        <v>169</v>
      </c>
      <c r="G54" s="8">
        <f t="shared" si="1"/>
        <v>23145973.154362414</v>
      </c>
      <c r="H54" s="8">
        <v>298</v>
      </c>
      <c r="I54" s="8">
        <v>6897500000</v>
      </c>
      <c r="J54" s="14">
        <f t="shared" si="2"/>
        <v>6897.5</v>
      </c>
      <c r="L54" s="21">
        <f t="shared" si="0"/>
        <v>23145973.154362418</v>
      </c>
    </row>
    <row r="55" spans="1:12" ht="15.6">
      <c r="A55" s="20">
        <v>52</v>
      </c>
      <c r="B55" s="5" t="s">
        <v>41</v>
      </c>
      <c r="C55" s="5" t="s">
        <v>164</v>
      </c>
      <c r="D55" s="7" t="s">
        <v>165</v>
      </c>
      <c r="E55" s="7" t="s">
        <v>231</v>
      </c>
      <c r="F55" s="5" t="s">
        <v>218</v>
      </c>
      <c r="G55" s="8">
        <f t="shared" si="1"/>
        <v>2699304.3478260874</v>
      </c>
      <c r="H55" s="8">
        <v>1725</v>
      </c>
      <c r="I55" s="8">
        <v>4656300000</v>
      </c>
      <c r="J55" s="14">
        <f t="shared" si="2"/>
        <v>4656.3</v>
      </c>
      <c r="L55" s="21">
        <f t="shared" si="0"/>
        <v>2699304.3478260869</v>
      </c>
    </row>
    <row r="56" spans="1:12" ht="15.6">
      <c r="A56" s="20">
        <v>53</v>
      </c>
      <c r="B56" s="5"/>
      <c r="C56" s="5"/>
      <c r="D56" s="7"/>
      <c r="E56" s="7" t="s">
        <v>265</v>
      </c>
      <c r="F56" s="5" t="s">
        <v>169</v>
      </c>
      <c r="G56" s="8">
        <f t="shared" si="1"/>
        <v>116855156.25</v>
      </c>
      <c r="H56" s="8">
        <v>32</v>
      </c>
      <c r="I56" s="8">
        <v>3739365000</v>
      </c>
      <c r="J56" s="14">
        <f t="shared" si="2"/>
        <v>3739.3649999999998</v>
      </c>
      <c r="L56" s="21">
        <f t="shared" si="0"/>
        <v>116855156.25</v>
      </c>
    </row>
    <row r="57" spans="1:12" ht="15.6">
      <c r="A57" s="20">
        <v>54</v>
      </c>
      <c r="B57" s="5"/>
      <c r="C57" s="5"/>
      <c r="D57" s="7"/>
      <c r="E57" s="7" t="s">
        <v>197</v>
      </c>
      <c r="F57" s="5" t="s">
        <v>169</v>
      </c>
      <c r="G57" s="8">
        <f t="shared" si="1"/>
        <v>881000</v>
      </c>
      <c r="H57" s="8">
        <v>500</v>
      </c>
      <c r="I57" s="8">
        <v>440500000</v>
      </c>
      <c r="J57" s="14">
        <f>I57/1000000</f>
        <v>440.5</v>
      </c>
      <c r="L57" s="21">
        <f t="shared" si="0"/>
        <v>881000</v>
      </c>
    </row>
    <row r="58" spans="1:12" ht="15.6">
      <c r="A58" s="20">
        <v>55</v>
      </c>
      <c r="B58" s="5"/>
      <c r="C58" s="5"/>
      <c r="D58" s="7"/>
      <c r="E58" s="7" t="s">
        <v>184</v>
      </c>
      <c r="F58" s="5" t="s">
        <v>116</v>
      </c>
      <c r="G58" s="8">
        <f t="shared" si="1"/>
        <v>273694907.66666669</v>
      </c>
      <c r="H58" s="8">
        <v>15</v>
      </c>
      <c r="I58" s="8">
        <v>4105423615</v>
      </c>
      <c r="J58" s="14">
        <f t="shared" si="2"/>
        <v>4105.4236149999997</v>
      </c>
      <c r="L58" s="21">
        <f t="shared" si="0"/>
        <v>273694907.66666669</v>
      </c>
    </row>
    <row r="59" spans="1:12" ht="31.2">
      <c r="A59" s="20">
        <v>56</v>
      </c>
      <c r="B59" s="5"/>
      <c r="C59" s="5"/>
      <c r="D59" s="7"/>
      <c r="E59" s="7" t="s">
        <v>271</v>
      </c>
      <c r="F59" s="17" t="s">
        <v>272</v>
      </c>
      <c r="G59" s="8">
        <f t="shared" si="1"/>
        <v>305512746.69444442</v>
      </c>
      <c r="H59" s="8">
        <v>36</v>
      </c>
      <c r="I59" s="8">
        <v>10998458881</v>
      </c>
      <c r="J59" s="14">
        <f t="shared" si="2"/>
        <v>10998.458881</v>
      </c>
      <c r="L59" s="21">
        <f t="shared" si="0"/>
        <v>305512746.69444442</v>
      </c>
    </row>
    <row r="60" spans="1:12" ht="15.6">
      <c r="A60" s="20">
        <v>57</v>
      </c>
      <c r="B60" s="5"/>
      <c r="C60" s="5"/>
      <c r="D60" s="7"/>
      <c r="E60" s="7" t="s">
        <v>227</v>
      </c>
      <c r="F60" s="5" t="s">
        <v>170</v>
      </c>
      <c r="G60" s="8">
        <f t="shared" si="1"/>
        <v>777623.47018487973</v>
      </c>
      <c r="H60" s="8">
        <v>11521</v>
      </c>
      <c r="I60" s="8">
        <v>8959000000</v>
      </c>
      <c r="J60" s="14">
        <f t="shared" si="2"/>
        <v>8959</v>
      </c>
      <c r="L60" s="21">
        <f t="shared" si="0"/>
        <v>777623.47018487973</v>
      </c>
    </row>
    <row r="61" spans="1:12" ht="15.6">
      <c r="A61" s="20">
        <v>58</v>
      </c>
      <c r="B61" s="5"/>
      <c r="C61" s="5"/>
      <c r="D61" s="7"/>
      <c r="E61" s="7" t="s">
        <v>228</v>
      </c>
      <c r="F61" s="5" t="s">
        <v>145</v>
      </c>
      <c r="G61" s="8">
        <f t="shared" si="1"/>
        <v>34454545.454545453</v>
      </c>
      <c r="H61" s="8">
        <v>110</v>
      </c>
      <c r="I61" s="8">
        <v>2266380000</v>
      </c>
      <c r="J61" s="14">
        <v>3790</v>
      </c>
      <c r="L61" s="21">
        <f t="shared" si="0"/>
        <v>20603454.545454547</v>
      </c>
    </row>
    <row r="62" spans="1:12" ht="15.6">
      <c r="A62" s="20">
        <v>59</v>
      </c>
      <c r="B62" s="5"/>
      <c r="C62" s="5"/>
      <c r="D62" s="7" t="s">
        <v>175</v>
      </c>
      <c r="E62" s="7" t="s">
        <v>229</v>
      </c>
      <c r="F62" s="5" t="s">
        <v>171</v>
      </c>
      <c r="G62" s="8">
        <f t="shared" si="1"/>
        <v>10268972.03125</v>
      </c>
      <c r="H62" s="8">
        <v>3200</v>
      </c>
      <c r="I62" s="8">
        <v>32860710500</v>
      </c>
      <c r="J62" s="14">
        <f t="shared" si="2"/>
        <v>32860.710500000001</v>
      </c>
      <c r="L62" s="21">
        <f t="shared" si="0"/>
        <v>10268972.03125</v>
      </c>
    </row>
    <row r="63" spans="1:12" ht="15.6">
      <c r="A63" s="20">
        <v>60</v>
      </c>
      <c r="B63" s="5"/>
      <c r="C63" s="5"/>
      <c r="D63" s="7"/>
      <c r="E63" s="7" t="s">
        <v>266</v>
      </c>
      <c r="F63" s="5" t="s">
        <v>83</v>
      </c>
      <c r="G63" s="8">
        <f t="shared" si="1"/>
        <v>2064511.872916667</v>
      </c>
      <c r="H63" s="8">
        <v>12000</v>
      </c>
      <c r="I63" s="8">
        <v>24774142475</v>
      </c>
      <c r="J63" s="14">
        <f t="shared" si="2"/>
        <v>24774.142475000001</v>
      </c>
      <c r="L63" s="21">
        <f t="shared" si="0"/>
        <v>2064511.8729166666</v>
      </c>
    </row>
    <row r="64" spans="1:12" ht="15.6">
      <c r="A64" s="20">
        <v>61</v>
      </c>
      <c r="B64" s="5"/>
      <c r="C64" s="5"/>
      <c r="D64" s="7"/>
      <c r="E64" s="7" t="s">
        <v>260</v>
      </c>
      <c r="F64" s="5" t="s">
        <v>82</v>
      </c>
      <c r="G64" s="8">
        <f t="shared" si="1"/>
        <v>88565384.615384609</v>
      </c>
      <c r="H64" s="8">
        <v>104</v>
      </c>
      <c r="I64" s="8">
        <v>9210800000</v>
      </c>
      <c r="J64" s="14">
        <f t="shared" si="2"/>
        <v>9210.7999999999993</v>
      </c>
      <c r="L64" s="21">
        <f t="shared" si="0"/>
        <v>88565384.615384609</v>
      </c>
    </row>
    <row r="65" spans="1:12" ht="15.6">
      <c r="A65" s="20">
        <v>62</v>
      </c>
      <c r="B65" s="5"/>
      <c r="C65" s="5"/>
      <c r="D65" s="7"/>
      <c r="E65" s="7" t="s">
        <v>176</v>
      </c>
      <c r="F65" s="5" t="s">
        <v>82</v>
      </c>
      <c r="G65" s="8">
        <f t="shared" si="1"/>
        <v>29276859.504132234</v>
      </c>
      <c r="H65" s="8">
        <v>121</v>
      </c>
      <c r="I65" s="8">
        <v>3542500000</v>
      </c>
      <c r="J65" s="14">
        <f t="shared" si="2"/>
        <v>3542.5</v>
      </c>
      <c r="L65" s="21">
        <f t="shared" si="0"/>
        <v>29276859.50413223</v>
      </c>
    </row>
    <row r="66" spans="1:12" ht="15.6">
      <c r="A66" s="20">
        <v>63</v>
      </c>
      <c r="B66" s="5"/>
      <c r="C66" s="5"/>
      <c r="D66" s="7"/>
      <c r="E66" s="7" t="s">
        <v>177</v>
      </c>
      <c r="F66" s="5" t="s">
        <v>85</v>
      </c>
      <c r="G66" s="8">
        <f t="shared" si="1"/>
        <v>2610000000</v>
      </c>
      <c r="H66" s="8">
        <v>1</v>
      </c>
      <c r="I66" s="8">
        <v>2610000000</v>
      </c>
      <c r="J66" s="14">
        <f t="shared" si="2"/>
        <v>2610</v>
      </c>
      <c r="L66" s="21">
        <f t="shared" si="0"/>
        <v>2610000000</v>
      </c>
    </row>
    <row r="67" spans="1:12" ht="15.6">
      <c r="A67" s="20">
        <v>64</v>
      </c>
      <c r="B67" s="5"/>
      <c r="C67" s="5"/>
      <c r="D67" s="7"/>
      <c r="E67" s="7" t="s">
        <v>232</v>
      </c>
      <c r="F67" s="5" t="s">
        <v>84</v>
      </c>
      <c r="G67" s="8">
        <f t="shared" si="1"/>
        <v>200000000</v>
      </c>
      <c r="H67" s="8">
        <v>4</v>
      </c>
      <c r="I67" s="8">
        <v>800000000</v>
      </c>
      <c r="J67" s="14">
        <f t="shared" si="2"/>
        <v>800</v>
      </c>
      <c r="L67" s="21">
        <f t="shared" si="0"/>
        <v>200000000</v>
      </c>
    </row>
    <row r="68" spans="1:12" ht="15.6">
      <c r="A68" s="20">
        <v>65</v>
      </c>
      <c r="B68" s="5"/>
      <c r="C68" s="5"/>
      <c r="D68" s="7"/>
      <c r="E68" s="7" t="s">
        <v>233</v>
      </c>
      <c r="F68" s="5" t="s">
        <v>84</v>
      </c>
      <c r="G68" s="8">
        <f t="shared" si="1"/>
        <v>1300000000</v>
      </c>
      <c r="H68" s="8">
        <v>1</v>
      </c>
      <c r="I68" s="8">
        <v>1300000000</v>
      </c>
      <c r="J68" s="14">
        <f t="shared" si="2"/>
        <v>1300</v>
      </c>
      <c r="L68" s="21">
        <f t="shared" ref="L68:L120" si="3">I68/H68</f>
        <v>1300000000</v>
      </c>
    </row>
    <row r="69" spans="1:12" ht="15.6">
      <c r="A69" s="20">
        <v>66</v>
      </c>
      <c r="B69" s="5"/>
      <c r="C69" s="5"/>
      <c r="D69" s="7"/>
      <c r="E69" s="7" t="s">
        <v>234</v>
      </c>
      <c r="F69" s="5" t="s">
        <v>84</v>
      </c>
      <c r="G69" s="8">
        <f t="shared" ref="G69:G120" si="4">J69/H69*1000000</f>
        <v>100000000</v>
      </c>
      <c r="H69" s="8">
        <v>1</v>
      </c>
      <c r="I69" s="8">
        <v>100000000</v>
      </c>
      <c r="J69" s="14">
        <f t="shared" ref="J69:J120" si="5">I69/1000000</f>
        <v>100</v>
      </c>
      <c r="L69" s="21">
        <f t="shared" si="3"/>
        <v>100000000</v>
      </c>
    </row>
    <row r="70" spans="1:12" ht="15.6">
      <c r="A70" s="20">
        <v>67</v>
      </c>
      <c r="B70" s="5"/>
      <c r="C70" s="5"/>
      <c r="D70" s="7"/>
      <c r="E70" s="7" t="s">
        <v>240</v>
      </c>
      <c r="F70" s="5" t="s">
        <v>84</v>
      </c>
      <c r="G70" s="8">
        <f t="shared" si="4"/>
        <v>35000000</v>
      </c>
      <c r="H70" s="8">
        <v>1</v>
      </c>
      <c r="I70" s="8">
        <v>35000000</v>
      </c>
      <c r="J70" s="14">
        <f t="shared" si="5"/>
        <v>35</v>
      </c>
      <c r="L70" s="21">
        <f t="shared" si="3"/>
        <v>35000000</v>
      </c>
    </row>
    <row r="71" spans="1:12" ht="15.6">
      <c r="A71" s="20">
        <v>68</v>
      </c>
      <c r="B71" s="5"/>
      <c r="C71" s="5"/>
      <c r="D71" s="7"/>
      <c r="E71" s="7" t="s">
        <v>239</v>
      </c>
      <c r="F71" s="5" t="s">
        <v>84</v>
      </c>
      <c r="G71" s="8">
        <f t="shared" si="4"/>
        <v>10800000</v>
      </c>
      <c r="H71" s="8">
        <v>5</v>
      </c>
      <c r="I71" s="8">
        <v>54000000</v>
      </c>
      <c r="J71" s="14">
        <f t="shared" si="5"/>
        <v>54</v>
      </c>
      <c r="L71" s="21">
        <f t="shared" si="3"/>
        <v>10800000</v>
      </c>
    </row>
    <row r="72" spans="1:12" ht="15.6">
      <c r="A72" s="20">
        <v>69</v>
      </c>
      <c r="B72" s="5"/>
      <c r="C72" s="5"/>
      <c r="D72" s="7"/>
      <c r="E72" s="7" t="s">
        <v>241</v>
      </c>
      <c r="F72" s="5" t="s">
        <v>83</v>
      </c>
      <c r="G72" s="8">
        <f t="shared" si="4"/>
        <v>19990430.622009568</v>
      </c>
      <c r="H72" s="8">
        <v>209</v>
      </c>
      <c r="I72" s="8">
        <v>4131000000</v>
      </c>
      <c r="J72" s="14">
        <v>4178</v>
      </c>
      <c r="L72" s="21">
        <f t="shared" si="3"/>
        <v>19765550.239234451</v>
      </c>
    </row>
    <row r="73" spans="1:12" ht="15.6">
      <c r="A73" s="20">
        <v>70</v>
      </c>
      <c r="B73" s="5"/>
      <c r="C73" s="5"/>
      <c r="D73" s="7"/>
      <c r="E73" s="7" t="s">
        <v>237</v>
      </c>
      <c r="F73" s="5" t="s">
        <v>200</v>
      </c>
      <c r="G73" s="8">
        <f t="shared" si="4"/>
        <v>100000000</v>
      </c>
      <c r="H73" s="8">
        <v>1</v>
      </c>
      <c r="I73" s="8">
        <v>100000000</v>
      </c>
      <c r="J73" s="14">
        <f t="shared" si="5"/>
        <v>100</v>
      </c>
      <c r="L73" s="21">
        <f t="shared" si="3"/>
        <v>100000000</v>
      </c>
    </row>
    <row r="74" spans="1:12" ht="15.6">
      <c r="A74" s="20">
        <v>71</v>
      </c>
      <c r="B74" s="5"/>
      <c r="C74" s="5"/>
      <c r="D74" s="7"/>
      <c r="E74" s="7" t="s">
        <v>236</v>
      </c>
      <c r="F74" s="5" t="s">
        <v>83</v>
      </c>
      <c r="G74" s="8">
        <f t="shared" si="4"/>
        <v>24000000</v>
      </c>
      <c r="H74" s="8">
        <v>80</v>
      </c>
      <c r="I74" s="8">
        <v>1920000000</v>
      </c>
      <c r="J74" s="14">
        <f t="shared" si="5"/>
        <v>1920</v>
      </c>
      <c r="L74" s="21">
        <f t="shared" si="3"/>
        <v>24000000</v>
      </c>
    </row>
    <row r="75" spans="1:12" ht="15.6">
      <c r="A75" s="20">
        <v>72</v>
      </c>
      <c r="B75" s="5"/>
      <c r="C75" s="5"/>
      <c r="D75" s="7"/>
      <c r="E75" s="7" t="s">
        <v>235</v>
      </c>
      <c r="F75" s="5" t="s">
        <v>200</v>
      </c>
      <c r="G75" s="8">
        <f t="shared" si="4"/>
        <v>111666666.66666667</v>
      </c>
      <c r="H75" s="8">
        <v>3</v>
      </c>
      <c r="I75" s="8">
        <v>335000000</v>
      </c>
      <c r="J75" s="14">
        <f t="shared" si="5"/>
        <v>335</v>
      </c>
      <c r="L75" s="21">
        <f t="shared" si="3"/>
        <v>111666666.66666667</v>
      </c>
    </row>
    <row r="76" spans="1:12" ht="15.6">
      <c r="A76" s="20">
        <v>73</v>
      </c>
      <c r="B76" s="5"/>
      <c r="C76" s="5"/>
      <c r="D76" s="7"/>
      <c r="E76" s="7" t="s">
        <v>238</v>
      </c>
      <c r="F76" s="5" t="s">
        <v>200</v>
      </c>
      <c r="G76" s="8">
        <f t="shared" si="4"/>
        <v>332660000</v>
      </c>
      <c r="H76" s="8">
        <v>1</v>
      </c>
      <c r="I76" s="8">
        <v>332660000</v>
      </c>
      <c r="J76" s="14">
        <f t="shared" si="5"/>
        <v>332.66</v>
      </c>
      <c r="L76" s="21">
        <f t="shared" si="3"/>
        <v>332660000</v>
      </c>
    </row>
    <row r="77" spans="1:12" ht="15.6">
      <c r="A77" s="20">
        <v>74</v>
      </c>
      <c r="B77" s="5"/>
      <c r="C77" s="5"/>
      <c r="D77" s="7"/>
      <c r="E77" s="7" t="s">
        <v>242</v>
      </c>
      <c r="F77" s="5" t="s">
        <v>133</v>
      </c>
      <c r="G77" s="8">
        <f t="shared" si="4"/>
        <v>31285714.285714284</v>
      </c>
      <c r="H77" s="8">
        <v>35</v>
      </c>
      <c r="I77" s="8">
        <v>1095000000</v>
      </c>
      <c r="J77" s="14">
        <f t="shared" si="5"/>
        <v>1095</v>
      </c>
      <c r="L77" s="21">
        <f t="shared" si="3"/>
        <v>31285714.285714287</v>
      </c>
    </row>
    <row r="78" spans="1:12" ht="15.6">
      <c r="A78" s="20">
        <v>75</v>
      </c>
      <c r="B78" s="5"/>
      <c r="C78" s="5"/>
      <c r="D78" s="7"/>
      <c r="E78" s="7" t="s">
        <v>243</v>
      </c>
      <c r="F78" s="5" t="s">
        <v>93</v>
      </c>
      <c r="G78" s="8">
        <f t="shared" si="4"/>
        <v>2150000000</v>
      </c>
      <c r="H78" s="8">
        <v>1</v>
      </c>
      <c r="I78" s="8">
        <v>2150000000</v>
      </c>
      <c r="J78" s="14">
        <f t="shared" si="5"/>
        <v>2150</v>
      </c>
      <c r="L78" s="21">
        <f t="shared" si="3"/>
        <v>2150000000</v>
      </c>
    </row>
    <row r="79" spans="1:12" ht="15.6">
      <c r="A79" s="20">
        <v>76</v>
      </c>
      <c r="B79" s="5"/>
      <c r="C79" s="5"/>
      <c r="D79" s="7"/>
      <c r="E79" s="7" t="s">
        <v>244</v>
      </c>
      <c r="F79" s="5" t="s">
        <v>202</v>
      </c>
      <c r="G79" s="8">
        <f t="shared" si="4"/>
        <v>70000000</v>
      </c>
      <c r="H79" s="8">
        <v>1</v>
      </c>
      <c r="I79" s="8">
        <v>70000000</v>
      </c>
      <c r="J79" s="14">
        <f t="shared" si="5"/>
        <v>70</v>
      </c>
      <c r="L79" s="21">
        <f t="shared" si="3"/>
        <v>70000000</v>
      </c>
    </row>
    <row r="80" spans="1:12" ht="15.6">
      <c r="A80" s="20">
        <v>77</v>
      </c>
      <c r="B80" s="5"/>
      <c r="C80" s="5"/>
      <c r="D80" s="7"/>
      <c r="E80" s="7" t="s">
        <v>245</v>
      </c>
      <c r="F80" s="5" t="s">
        <v>83</v>
      </c>
      <c r="G80" s="8">
        <f t="shared" si="4"/>
        <v>11000000</v>
      </c>
      <c r="H80" s="8">
        <v>40</v>
      </c>
      <c r="I80" s="8">
        <v>440000000</v>
      </c>
      <c r="J80" s="14">
        <f t="shared" si="5"/>
        <v>440</v>
      </c>
      <c r="L80" s="21">
        <f t="shared" si="3"/>
        <v>11000000</v>
      </c>
    </row>
    <row r="81" spans="1:12" ht="15.6">
      <c r="A81" s="20">
        <v>78</v>
      </c>
      <c r="B81" s="5"/>
      <c r="C81" s="5"/>
      <c r="D81" s="7"/>
      <c r="E81" s="7" t="s">
        <v>246</v>
      </c>
      <c r="F81" s="5" t="s">
        <v>201</v>
      </c>
      <c r="G81" s="8">
        <f t="shared" si="4"/>
        <v>1086956520</v>
      </c>
      <c r="H81" s="8">
        <v>1</v>
      </c>
      <c r="I81" s="8">
        <v>1086956520</v>
      </c>
      <c r="J81" s="14">
        <f t="shared" si="5"/>
        <v>1086.95652</v>
      </c>
      <c r="L81" s="21">
        <f t="shared" si="3"/>
        <v>1086956520</v>
      </c>
    </row>
    <row r="82" spans="1:12" ht="15.6">
      <c r="A82" s="20">
        <v>79</v>
      </c>
      <c r="B82" s="5"/>
      <c r="C82" s="5"/>
      <c r="D82" s="7"/>
      <c r="E82" s="7" t="s">
        <v>247</v>
      </c>
      <c r="F82" s="5" t="s">
        <v>83</v>
      </c>
      <c r="G82" s="8">
        <f t="shared" si="4"/>
        <v>80000000</v>
      </c>
      <c r="H82" s="8">
        <v>2</v>
      </c>
      <c r="I82" s="8">
        <v>160000000</v>
      </c>
      <c r="J82" s="14">
        <f t="shared" si="5"/>
        <v>160</v>
      </c>
      <c r="L82" s="21">
        <f t="shared" si="3"/>
        <v>80000000</v>
      </c>
    </row>
    <row r="83" spans="1:12" ht="15.6">
      <c r="A83" s="20">
        <v>80</v>
      </c>
      <c r="B83" s="5"/>
      <c r="C83" s="5"/>
      <c r="D83" s="7"/>
      <c r="E83" s="7" t="s">
        <v>254</v>
      </c>
      <c r="F83" s="5" t="s">
        <v>201</v>
      </c>
      <c r="G83" s="8">
        <f t="shared" si="4"/>
        <v>1066875000</v>
      </c>
      <c r="H83" s="8">
        <v>4</v>
      </c>
      <c r="I83" s="8">
        <v>4267500000</v>
      </c>
      <c r="J83" s="14">
        <f t="shared" si="5"/>
        <v>4267.5</v>
      </c>
      <c r="L83" s="21">
        <f t="shared" si="3"/>
        <v>1066875000</v>
      </c>
    </row>
    <row r="84" spans="1:12" ht="15.6">
      <c r="A84" s="20">
        <v>81</v>
      </c>
      <c r="B84" s="5"/>
      <c r="C84" s="5"/>
      <c r="D84" s="7"/>
      <c r="E84" s="7" t="s">
        <v>248</v>
      </c>
      <c r="F84" s="5" t="s">
        <v>204</v>
      </c>
      <c r="G84" s="8">
        <f t="shared" si="4"/>
        <v>9740259.6428571418</v>
      </c>
      <c r="H84" s="8">
        <v>28</v>
      </c>
      <c r="I84" s="8">
        <v>272727270</v>
      </c>
      <c r="J84" s="14">
        <f t="shared" si="5"/>
        <v>272.72726999999998</v>
      </c>
      <c r="L84" s="21">
        <f t="shared" si="3"/>
        <v>9740259.6428571437</v>
      </c>
    </row>
    <row r="85" spans="1:12" ht="15.6">
      <c r="A85" s="20">
        <v>82</v>
      </c>
      <c r="B85" s="5"/>
      <c r="C85" s="5"/>
      <c r="D85" s="7"/>
      <c r="E85" s="7" t="s">
        <v>249</v>
      </c>
      <c r="F85" s="5">
        <v>0</v>
      </c>
      <c r="G85" s="8" t="e">
        <f t="shared" si="4"/>
        <v>#DIV/0!</v>
      </c>
      <c r="H85" s="8">
        <v>0</v>
      </c>
      <c r="I85" s="8">
        <v>6000000000</v>
      </c>
      <c r="J85" s="14">
        <f t="shared" si="5"/>
        <v>6000</v>
      </c>
      <c r="L85" s="21" t="e">
        <f t="shared" si="3"/>
        <v>#DIV/0!</v>
      </c>
    </row>
    <row r="86" spans="1:12" ht="15.6">
      <c r="A86" s="20">
        <v>83</v>
      </c>
      <c r="B86" s="5"/>
      <c r="C86" s="5"/>
      <c r="D86" s="7"/>
      <c r="E86" s="7" t="s">
        <v>250</v>
      </c>
      <c r="F86" s="5" t="s">
        <v>205</v>
      </c>
      <c r="G86" s="8">
        <f t="shared" si="4"/>
        <v>200000000</v>
      </c>
      <c r="H86" s="8">
        <v>1</v>
      </c>
      <c r="I86" s="8">
        <v>200000000</v>
      </c>
      <c r="J86" s="14">
        <f t="shared" si="5"/>
        <v>200</v>
      </c>
      <c r="L86" s="21">
        <f t="shared" si="3"/>
        <v>200000000</v>
      </c>
    </row>
    <row r="87" spans="1:12" ht="15.6">
      <c r="A87" s="20">
        <v>84</v>
      </c>
      <c r="B87" s="5"/>
      <c r="C87" s="5"/>
      <c r="D87" s="7"/>
      <c r="E87" s="7" t="s">
        <v>251</v>
      </c>
      <c r="F87" s="5" t="s">
        <v>128</v>
      </c>
      <c r="G87" s="8">
        <f t="shared" si="4"/>
        <v>150000000</v>
      </c>
      <c r="H87" s="8">
        <v>1</v>
      </c>
      <c r="I87" s="8">
        <v>150000000</v>
      </c>
      <c r="J87" s="14">
        <f t="shared" si="5"/>
        <v>150</v>
      </c>
      <c r="L87" s="21">
        <f t="shared" si="3"/>
        <v>150000000</v>
      </c>
    </row>
    <row r="88" spans="1:12" ht="31.2">
      <c r="A88" s="20">
        <v>85</v>
      </c>
      <c r="B88" s="5"/>
      <c r="C88" s="5"/>
      <c r="D88" s="7"/>
      <c r="E88" s="7" t="s">
        <v>252</v>
      </c>
      <c r="F88" s="5" t="s">
        <v>84</v>
      </c>
      <c r="G88" s="8">
        <f t="shared" si="4"/>
        <v>1750000000</v>
      </c>
      <c r="H88" s="8">
        <v>2</v>
      </c>
      <c r="I88" s="8">
        <v>500000000</v>
      </c>
      <c r="J88" s="14">
        <v>3500</v>
      </c>
      <c r="L88" s="21">
        <f t="shared" si="3"/>
        <v>250000000</v>
      </c>
    </row>
    <row r="89" spans="1:12" ht="15.6">
      <c r="A89" s="20">
        <v>86</v>
      </c>
      <c r="B89" s="5"/>
      <c r="C89" s="5"/>
      <c r="D89" s="7"/>
      <c r="E89" s="7" t="s">
        <v>253</v>
      </c>
      <c r="F89" s="5" t="s">
        <v>128</v>
      </c>
      <c r="G89" s="8">
        <f t="shared" si="4"/>
        <v>6380000000</v>
      </c>
      <c r="H89" s="8">
        <v>1</v>
      </c>
      <c r="I89" s="8">
        <v>6380000000</v>
      </c>
      <c r="J89" s="14">
        <f t="shared" si="5"/>
        <v>6380</v>
      </c>
      <c r="L89" s="21">
        <f t="shared" si="3"/>
        <v>6380000000</v>
      </c>
    </row>
    <row r="90" spans="1:12" ht="15.6">
      <c r="A90" s="20">
        <v>87</v>
      </c>
      <c r="B90" s="5"/>
      <c r="C90" s="5"/>
      <c r="D90" s="7"/>
      <c r="E90" s="7" t="s">
        <v>255</v>
      </c>
      <c r="F90" s="5" t="s">
        <v>83</v>
      </c>
      <c r="G90" s="8">
        <f t="shared" si="4"/>
        <v>700000000</v>
      </c>
      <c r="H90" s="8">
        <v>1</v>
      </c>
      <c r="I90" s="8">
        <v>700000000</v>
      </c>
      <c r="J90" s="14">
        <f t="shared" si="5"/>
        <v>700</v>
      </c>
      <c r="L90" s="21">
        <f t="shared" si="3"/>
        <v>700000000</v>
      </c>
    </row>
    <row r="91" spans="1:12" ht="15.6">
      <c r="A91" s="20">
        <v>88</v>
      </c>
      <c r="B91" s="5"/>
      <c r="C91" s="5"/>
      <c r="D91" s="7"/>
      <c r="E91" s="7" t="s">
        <v>172</v>
      </c>
      <c r="F91" s="5" t="s">
        <v>205</v>
      </c>
      <c r="G91" s="8">
        <f t="shared" si="4"/>
        <v>40000000</v>
      </c>
      <c r="H91" s="8">
        <v>150</v>
      </c>
      <c r="I91" s="8">
        <v>6000000000</v>
      </c>
      <c r="J91" s="14">
        <f t="shared" si="5"/>
        <v>6000</v>
      </c>
      <c r="L91" s="21">
        <f t="shared" si="3"/>
        <v>40000000</v>
      </c>
    </row>
    <row r="92" spans="1:12" ht="15.6">
      <c r="A92" s="20">
        <v>89</v>
      </c>
      <c r="B92" s="5"/>
      <c r="C92" s="5"/>
      <c r="D92" s="7"/>
      <c r="E92" s="7" t="s">
        <v>256</v>
      </c>
      <c r="F92" s="5" t="s">
        <v>205</v>
      </c>
      <c r="G92" s="8">
        <f t="shared" si="4"/>
        <v>40000000</v>
      </c>
      <c r="H92" s="8">
        <v>25</v>
      </c>
      <c r="I92" s="8">
        <v>1000000000</v>
      </c>
      <c r="J92" s="14">
        <f t="shared" si="5"/>
        <v>1000</v>
      </c>
      <c r="L92" s="21">
        <f t="shared" si="3"/>
        <v>40000000</v>
      </c>
    </row>
    <row r="93" spans="1:12" ht="15.6">
      <c r="A93" s="20">
        <v>90</v>
      </c>
      <c r="B93" s="5"/>
      <c r="C93" s="5"/>
      <c r="D93" s="7"/>
      <c r="E93" s="7" t="s">
        <v>222</v>
      </c>
      <c r="F93" s="5" t="s">
        <v>203</v>
      </c>
      <c r="G93" s="8">
        <f t="shared" si="4"/>
        <v>1383000000</v>
      </c>
      <c r="H93" s="8">
        <v>6</v>
      </c>
      <c r="I93" s="8">
        <v>5298370014</v>
      </c>
      <c r="J93" s="14">
        <v>8298</v>
      </c>
      <c r="L93" s="21">
        <f t="shared" si="3"/>
        <v>883061669</v>
      </c>
    </row>
    <row r="94" spans="1:12" ht="15.6">
      <c r="A94" s="20">
        <v>91</v>
      </c>
      <c r="B94" s="5"/>
      <c r="C94" s="5"/>
      <c r="D94" s="7"/>
      <c r="E94" s="7" t="s">
        <v>257</v>
      </c>
      <c r="F94" s="5" t="s">
        <v>84</v>
      </c>
      <c r="G94" s="8">
        <f t="shared" si="4"/>
        <v>1800000000</v>
      </c>
      <c r="H94" s="8">
        <v>1</v>
      </c>
      <c r="I94" s="8">
        <v>1800000000</v>
      </c>
      <c r="J94" s="14">
        <f t="shared" si="5"/>
        <v>1800</v>
      </c>
      <c r="L94" s="21">
        <f t="shared" si="3"/>
        <v>1800000000</v>
      </c>
    </row>
    <row r="95" spans="1:12" ht="15.6">
      <c r="A95" s="20">
        <v>92</v>
      </c>
      <c r="B95" s="5"/>
      <c r="C95" s="5"/>
      <c r="D95" s="7"/>
      <c r="E95" s="7" t="s">
        <v>258</v>
      </c>
      <c r="F95" s="5" t="s">
        <v>84</v>
      </c>
      <c r="G95" s="8">
        <f t="shared" si="4"/>
        <v>50000000</v>
      </c>
      <c r="H95" s="8">
        <v>100</v>
      </c>
      <c r="I95" s="8">
        <v>5000000000</v>
      </c>
      <c r="J95" s="14">
        <f t="shared" si="5"/>
        <v>5000</v>
      </c>
      <c r="L95" s="21">
        <f t="shared" si="3"/>
        <v>50000000</v>
      </c>
    </row>
    <row r="96" spans="1:12" ht="15.6">
      <c r="A96" s="20">
        <v>93</v>
      </c>
      <c r="B96" s="5"/>
      <c r="C96" s="5"/>
      <c r="D96" s="7"/>
      <c r="E96" s="7" t="s">
        <v>259</v>
      </c>
      <c r="F96" s="5" t="s">
        <v>93</v>
      </c>
      <c r="G96" s="8">
        <f t="shared" si="4"/>
        <v>4891904348</v>
      </c>
      <c r="H96" s="8">
        <v>1</v>
      </c>
      <c r="I96" s="8">
        <v>4891904348</v>
      </c>
      <c r="J96" s="14">
        <f t="shared" si="5"/>
        <v>4891.904348</v>
      </c>
      <c r="L96" s="21">
        <f t="shared" si="3"/>
        <v>4891904348</v>
      </c>
    </row>
    <row r="97" spans="1:12" ht="15.6">
      <c r="A97" s="20">
        <v>94</v>
      </c>
      <c r="B97" s="5"/>
      <c r="C97" s="5"/>
      <c r="D97" s="7"/>
      <c r="E97" s="7" t="s">
        <v>173</v>
      </c>
      <c r="F97" s="5" t="s">
        <v>206</v>
      </c>
      <c r="G97" s="8">
        <f t="shared" si="4"/>
        <v>120000000</v>
      </c>
      <c r="H97" s="8">
        <v>1</v>
      </c>
      <c r="I97" s="8">
        <v>120000000</v>
      </c>
      <c r="J97" s="14">
        <f t="shared" si="5"/>
        <v>120</v>
      </c>
      <c r="L97" s="21">
        <f t="shared" si="3"/>
        <v>120000000</v>
      </c>
    </row>
    <row r="98" spans="1:12" ht="15.6">
      <c r="A98" s="20">
        <v>95</v>
      </c>
      <c r="B98" s="5"/>
      <c r="C98" s="5"/>
      <c r="D98" s="7"/>
      <c r="E98" s="7" t="s">
        <v>210</v>
      </c>
      <c r="F98" s="5">
        <v>0</v>
      </c>
      <c r="G98" s="8" t="e">
        <f t="shared" si="4"/>
        <v>#DIV/0!</v>
      </c>
      <c r="H98" s="8">
        <v>0</v>
      </c>
      <c r="I98" s="8">
        <v>266000000000</v>
      </c>
      <c r="J98" s="14">
        <f t="shared" si="5"/>
        <v>266000</v>
      </c>
      <c r="L98" s="21" t="e">
        <f t="shared" si="3"/>
        <v>#DIV/0!</v>
      </c>
    </row>
    <row r="99" spans="1:12" ht="15.6">
      <c r="A99" s="20">
        <v>96</v>
      </c>
      <c r="B99" s="5"/>
      <c r="C99" s="5"/>
      <c r="D99" s="7"/>
      <c r="E99" s="7" t="s">
        <v>174</v>
      </c>
      <c r="F99" s="5" t="s">
        <v>85</v>
      </c>
      <c r="G99" s="8">
        <f t="shared" si="4"/>
        <v>2650933333.3333335</v>
      </c>
      <c r="H99" s="8">
        <v>3</v>
      </c>
      <c r="I99" s="8">
        <v>7952800000</v>
      </c>
      <c r="J99" s="14">
        <f t="shared" si="5"/>
        <v>7952.8</v>
      </c>
      <c r="L99" s="21">
        <f t="shared" si="3"/>
        <v>2650933333.3333335</v>
      </c>
    </row>
    <row r="100" spans="1:12" ht="15.6">
      <c r="A100" s="20">
        <v>97</v>
      </c>
      <c r="B100" s="5"/>
      <c r="C100" s="5"/>
      <c r="D100" s="7"/>
      <c r="E100" s="7" t="s">
        <v>261</v>
      </c>
      <c r="F100" s="5" t="s">
        <v>170</v>
      </c>
      <c r="G100" s="8">
        <f t="shared" si="4"/>
        <v>581674.67428571428</v>
      </c>
      <c r="H100" s="8">
        <v>35000</v>
      </c>
      <c r="I100" s="8">
        <v>20358613600</v>
      </c>
      <c r="J100" s="14">
        <f t="shared" si="5"/>
        <v>20358.613600000001</v>
      </c>
      <c r="L100" s="21">
        <f t="shared" si="3"/>
        <v>581674.67428571428</v>
      </c>
    </row>
    <row r="101" spans="1:12" ht="15.6">
      <c r="A101" s="20">
        <v>98</v>
      </c>
      <c r="B101" s="5"/>
      <c r="C101" s="5"/>
      <c r="D101" s="7" t="s">
        <v>66</v>
      </c>
      <c r="E101" s="7" t="s">
        <v>178</v>
      </c>
      <c r="F101" s="5" t="s">
        <v>207</v>
      </c>
      <c r="G101" s="8">
        <f t="shared" si="4"/>
        <v>237709999.99999997</v>
      </c>
      <c r="H101" s="8">
        <v>10</v>
      </c>
      <c r="I101" s="8">
        <v>2377100000</v>
      </c>
      <c r="J101" s="14">
        <f t="shared" si="5"/>
        <v>2377.1</v>
      </c>
      <c r="L101" s="21">
        <f t="shared" si="3"/>
        <v>237710000</v>
      </c>
    </row>
    <row r="102" spans="1:12" ht="15.6">
      <c r="A102" s="20">
        <v>99</v>
      </c>
      <c r="B102" s="5"/>
      <c r="C102" s="5"/>
      <c r="D102" s="7"/>
      <c r="E102" s="7" t="s">
        <v>179</v>
      </c>
      <c r="F102" s="5" t="s">
        <v>128</v>
      </c>
      <c r="G102" s="8">
        <f t="shared" si="4"/>
        <v>691666666.66666663</v>
      </c>
      <c r="H102" s="8">
        <v>12</v>
      </c>
      <c r="I102" s="8">
        <v>8300000000</v>
      </c>
      <c r="J102" s="14">
        <f t="shared" si="5"/>
        <v>8300</v>
      </c>
      <c r="L102" s="21">
        <f t="shared" si="3"/>
        <v>691666666.66666663</v>
      </c>
    </row>
    <row r="103" spans="1:12" ht="15.6">
      <c r="A103" s="20">
        <v>100</v>
      </c>
      <c r="B103" s="5"/>
      <c r="C103" s="5"/>
      <c r="D103" s="7"/>
      <c r="E103" s="7" t="s">
        <v>224</v>
      </c>
      <c r="F103" s="5" t="s">
        <v>83</v>
      </c>
      <c r="G103" s="8">
        <f t="shared" si="4"/>
        <v>120000000</v>
      </c>
      <c r="H103" s="8">
        <v>4</v>
      </c>
      <c r="I103" s="8">
        <v>780000000</v>
      </c>
      <c r="J103" s="14">
        <v>480</v>
      </c>
      <c r="L103" s="21">
        <f t="shared" si="3"/>
        <v>195000000</v>
      </c>
    </row>
    <row r="104" spans="1:12" ht="15.6">
      <c r="A104" s="20">
        <v>101</v>
      </c>
      <c r="B104" s="5"/>
      <c r="C104" s="5"/>
      <c r="D104" s="7"/>
      <c r="E104" s="7" t="s">
        <v>223</v>
      </c>
      <c r="F104" s="5" t="s">
        <v>89</v>
      </c>
      <c r="G104" s="8">
        <f t="shared" si="4"/>
        <v>1379573.2229450031</v>
      </c>
      <c r="H104" s="8">
        <v>8455</v>
      </c>
      <c r="I104" s="8">
        <v>11664291600</v>
      </c>
      <c r="J104" s="14">
        <f t="shared" si="5"/>
        <v>11664.2916</v>
      </c>
      <c r="L104" s="21">
        <f t="shared" si="3"/>
        <v>1379573.2229450031</v>
      </c>
    </row>
    <row r="105" spans="1:12" ht="15.6">
      <c r="A105" s="20">
        <v>102</v>
      </c>
      <c r="B105" s="5"/>
      <c r="C105" s="5"/>
      <c r="D105" s="7"/>
      <c r="E105" s="7" t="s">
        <v>263</v>
      </c>
      <c r="F105" s="5" t="s">
        <v>262</v>
      </c>
      <c r="G105" s="8">
        <f t="shared" si="4"/>
        <v>286833333.33333331</v>
      </c>
      <c r="H105" s="8">
        <v>6</v>
      </c>
      <c r="I105" s="8">
        <v>672880000</v>
      </c>
      <c r="J105" s="14">
        <v>1721</v>
      </c>
      <c r="L105" s="21">
        <f t="shared" si="3"/>
        <v>112146666.66666667</v>
      </c>
    </row>
    <row r="106" spans="1:12" ht="15.6">
      <c r="A106" s="20">
        <v>103</v>
      </c>
      <c r="B106" s="5"/>
      <c r="C106" s="5"/>
      <c r="D106" s="7"/>
      <c r="E106" s="7" t="s">
        <v>264</v>
      </c>
      <c r="F106" s="5" t="s">
        <v>92</v>
      </c>
      <c r="G106" s="8">
        <f t="shared" si="4"/>
        <v>840000</v>
      </c>
      <c r="H106" s="8">
        <v>1700</v>
      </c>
      <c r="I106" s="8">
        <v>1428280800</v>
      </c>
      <c r="J106" s="14">
        <v>1428</v>
      </c>
      <c r="L106" s="21">
        <f t="shared" si="3"/>
        <v>840165.17647058819</v>
      </c>
    </row>
    <row r="107" spans="1:12" ht="15.6">
      <c r="A107" s="20">
        <v>104</v>
      </c>
      <c r="B107" s="5"/>
      <c r="C107" s="5"/>
      <c r="D107" s="7"/>
      <c r="E107" s="7" t="s">
        <v>225</v>
      </c>
      <c r="F107" s="5" t="s">
        <v>226</v>
      </c>
      <c r="G107" s="8" t="e">
        <f t="shared" si="4"/>
        <v>#VALUE!</v>
      </c>
      <c r="H107" s="8" t="s">
        <v>226</v>
      </c>
      <c r="I107" s="8">
        <v>5000000000</v>
      </c>
      <c r="J107" s="14">
        <v>5000</v>
      </c>
      <c r="L107" s="21" t="e">
        <f t="shared" si="3"/>
        <v>#VALUE!</v>
      </c>
    </row>
    <row r="108" spans="1:12" ht="15.6">
      <c r="A108" s="20">
        <v>105</v>
      </c>
      <c r="B108" s="5"/>
      <c r="C108" s="5"/>
      <c r="D108" s="7"/>
      <c r="E108" s="7" t="s">
        <v>267</v>
      </c>
      <c r="F108" s="5" t="s">
        <v>82</v>
      </c>
      <c r="G108" s="8">
        <f t="shared" si="4"/>
        <v>31129032.258064516</v>
      </c>
      <c r="H108" s="8">
        <v>31</v>
      </c>
      <c r="I108" s="8">
        <v>735000000</v>
      </c>
      <c r="J108" s="14">
        <v>965</v>
      </c>
      <c r="L108" s="21">
        <f t="shared" si="3"/>
        <v>23709677.419354837</v>
      </c>
    </row>
    <row r="109" spans="1:12" ht="15.6">
      <c r="A109" s="20">
        <v>106</v>
      </c>
      <c r="B109" s="5"/>
      <c r="C109" s="5"/>
      <c r="D109" s="7" t="s">
        <v>191</v>
      </c>
      <c r="E109" s="7" t="s">
        <v>192</v>
      </c>
      <c r="F109" s="5" t="s">
        <v>82</v>
      </c>
      <c r="G109" s="8">
        <f t="shared" si="4"/>
        <v>191700000</v>
      </c>
      <c r="H109" s="8">
        <v>100</v>
      </c>
      <c r="I109" s="8">
        <v>14700000000</v>
      </c>
      <c r="J109" s="14">
        <v>19170</v>
      </c>
      <c r="L109" s="21">
        <f t="shared" si="3"/>
        <v>147000000</v>
      </c>
    </row>
    <row r="110" spans="1:12" ht="15.6">
      <c r="A110" s="20">
        <v>107</v>
      </c>
      <c r="B110" s="5"/>
      <c r="C110" s="5"/>
      <c r="D110" s="7"/>
      <c r="E110" s="7" t="s">
        <v>269</v>
      </c>
      <c r="F110" s="5" t="s">
        <v>128</v>
      </c>
      <c r="G110" s="8">
        <f t="shared" si="4"/>
        <v>407400000</v>
      </c>
      <c r="H110" s="8">
        <v>25</v>
      </c>
      <c r="I110" s="8">
        <v>14655095175</v>
      </c>
      <c r="J110" s="14">
        <v>10185</v>
      </c>
      <c r="L110" s="21">
        <f t="shared" si="3"/>
        <v>586203807</v>
      </c>
    </row>
    <row r="111" spans="1:12" ht="15.6">
      <c r="A111" s="20">
        <v>108</v>
      </c>
      <c r="B111" s="5"/>
      <c r="C111" s="5"/>
      <c r="D111" s="7"/>
      <c r="E111" s="7" t="s">
        <v>214</v>
      </c>
      <c r="F111" s="5" t="s">
        <v>83</v>
      </c>
      <c r="G111" s="8">
        <f t="shared" si="4"/>
        <v>136785271.24399999</v>
      </c>
      <c r="H111" s="8">
        <v>500</v>
      </c>
      <c r="I111" s="8">
        <v>68392635622</v>
      </c>
      <c r="J111" s="14">
        <f t="shared" si="5"/>
        <v>68392.635622000002</v>
      </c>
      <c r="L111" s="21">
        <f t="shared" si="3"/>
        <v>136785271.24399999</v>
      </c>
    </row>
    <row r="112" spans="1:12" ht="15.6">
      <c r="A112" s="20">
        <v>109</v>
      </c>
      <c r="B112" s="5"/>
      <c r="C112" s="5"/>
      <c r="D112" s="7"/>
      <c r="E112" s="7" t="s">
        <v>268</v>
      </c>
      <c r="F112" s="5">
        <v>850</v>
      </c>
      <c r="G112" s="8" t="e">
        <f t="shared" si="4"/>
        <v>#VALUE!</v>
      </c>
      <c r="H112" s="8" t="s">
        <v>131</v>
      </c>
      <c r="I112" s="8">
        <v>2471300000</v>
      </c>
      <c r="J112" s="14">
        <f t="shared" si="5"/>
        <v>2471.3000000000002</v>
      </c>
      <c r="L112" s="21" t="e">
        <f t="shared" si="3"/>
        <v>#VALUE!</v>
      </c>
    </row>
    <row r="113" spans="1:12" ht="15.6">
      <c r="A113" s="20">
        <v>110</v>
      </c>
      <c r="B113" s="5"/>
      <c r="C113" s="5"/>
      <c r="D113" s="7"/>
      <c r="E113" s="7" t="s">
        <v>193</v>
      </c>
      <c r="F113" s="5">
        <v>0</v>
      </c>
      <c r="G113" s="8" t="e">
        <f t="shared" si="4"/>
        <v>#DIV/0!</v>
      </c>
      <c r="H113" s="8">
        <v>0</v>
      </c>
      <c r="I113" s="8">
        <v>1266560470</v>
      </c>
      <c r="J113" s="14">
        <f t="shared" si="5"/>
        <v>1266.5604699999999</v>
      </c>
      <c r="L113" s="21" t="e">
        <f t="shared" si="3"/>
        <v>#DIV/0!</v>
      </c>
    </row>
    <row r="114" spans="1:12" ht="15.6">
      <c r="A114" s="20">
        <v>111</v>
      </c>
      <c r="B114" s="5"/>
      <c r="C114" s="5"/>
      <c r="D114" s="7"/>
      <c r="E114" s="7" t="s">
        <v>194</v>
      </c>
      <c r="F114" s="5" t="s">
        <v>131</v>
      </c>
      <c r="G114" s="8">
        <f t="shared" si="4"/>
        <v>20715000</v>
      </c>
      <c r="H114" s="8">
        <v>100</v>
      </c>
      <c r="I114" s="8">
        <v>2071500000</v>
      </c>
      <c r="J114" s="14">
        <f t="shared" si="5"/>
        <v>2071.5</v>
      </c>
      <c r="L114" s="21">
        <f t="shared" si="3"/>
        <v>20715000</v>
      </c>
    </row>
    <row r="115" spans="1:12" ht="15.6">
      <c r="A115" s="20">
        <v>112</v>
      </c>
      <c r="B115" s="5"/>
      <c r="C115" s="5"/>
      <c r="D115" s="7"/>
      <c r="E115" s="7" t="s">
        <v>195</v>
      </c>
      <c r="F115" s="5" t="s">
        <v>196</v>
      </c>
      <c r="G115" s="8">
        <f t="shared" si="4"/>
        <v>311689219.69230771</v>
      </c>
      <c r="H115" s="8">
        <v>13</v>
      </c>
      <c r="I115" s="8">
        <v>4051959856</v>
      </c>
      <c r="J115" s="14">
        <f t="shared" si="5"/>
        <v>4051.9598559999999</v>
      </c>
      <c r="L115" s="21">
        <f t="shared" si="3"/>
        <v>311689219.69230771</v>
      </c>
    </row>
    <row r="116" spans="1:12" ht="15.6">
      <c r="A116" s="20">
        <v>113</v>
      </c>
      <c r="B116" s="5"/>
      <c r="C116" s="5"/>
      <c r="D116" s="7"/>
      <c r="E116" s="7" t="s">
        <v>213</v>
      </c>
      <c r="F116" s="5" t="s">
        <v>83</v>
      </c>
      <c r="G116" s="8">
        <f t="shared" si="4"/>
        <v>108570684.24273504</v>
      </c>
      <c r="H116" s="8">
        <v>1170</v>
      </c>
      <c r="I116" s="8">
        <v>127027700564</v>
      </c>
      <c r="J116" s="14">
        <f>I116/1000000</f>
        <v>127027.700564</v>
      </c>
      <c r="L116" s="21">
        <f t="shared" si="3"/>
        <v>108570684.24273504</v>
      </c>
    </row>
    <row r="117" spans="1:12" ht="15.6">
      <c r="A117" s="20">
        <v>114</v>
      </c>
      <c r="B117" s="5"/>
      <c r="C117" s="5"/>
      <c r="D117" s="7"/>
      <c r="E117" s="7" t="s">
        <v>270</v>
      </c>
      <c r="F117" s="5">
        <v>0</v>
      </c>
      <c r="G117" s="8" t="e">
        <f t="shared" si="4"/>
        <v>#DIV/0!</v>
      </c>
      <c r="H117" s="8">
        <v>0</v>
      </c>
      <c r="I117" s="8">
        <v>767300000</v>
      </c>
      <c r="J117" s="14">
        <v>11456</v>
      </c>
      <c r="L117" s="21" t="e">
        <f t="shared" si="3"/>
        <v>#DIV/0!</v>
      </c>
    </row>
    <row r="118" spans="1:12" ht="15.6">
      <c r="A118" s="20">
        <v>115</v>
      </c>
      <c r="B118" s="5"/>
      <c r="C118" s="5"/>
      <c r="D118" s="7"/>
      <c r="E118" s="7" t="s">
        <v>198</v>
      </c>
      <c r="F118" s="5" t="s">
        <v>128</v>
      </c>
      <c r="G118" s="8">
        <f t="shared" si="4"/>
        <v>61300341.111111119</v>
      </c>
      <c r="H118" s="8">
        <v>9</v>
      </c>
      <c r="I118" s="8">
        <v>551703070</v>
      </c>
      <c r="J118" s="14">
        <f t="shared" si="5"/>
        <v>551.70307000000003</v>
      </c>
      <c r="L118" s="21">
        <f t="shared" si="3"/>
        <v>61300341.111111112</v>
      </c>
    </row>
    <row r="119" spans="1:12" ht="15.6">
      <c r="A119" s="20">
        <v>116</v>
      </c>
      <c r="B119" s="5"/>
      <c r="C119" s="5"/>
      <c r="D119" s="7"/>
      <c r="E119" s="7" t="s">
        <v>215</v>
      </c>
      <c r="F119" s="5"/>
      <c r="G119" s="8" t="e">
        <f t="shared" si="4"/>
        <v>#DIV/0!</v>
      </c>
      <c r="H119" s="8"/>
      <c r="I119" s="8">
        <v>31495924825</v>
      </c>
      <c r="J119" s="14">
        <f t="shared" si="5"/>
        <v>31495.924824999998</v>
      </c>
      <c r="L119" s="21" t="e">
        <f t="shared" si="3"/>
        <v>#DIV/0!</v>
      </c>
    </row>
    <row r="120" spans="1:12" ht="15.6">
      <c r="A120" s="20">
        <v>117</v>
      </c>
      <c r="B120" s="5"/>
      <c r="C120" s="5"/>
      <c r="D120" s="7"/>
      <c r="E120" s="7" t="s">
        <v>208</v>
      </c>
      <c r="F120" s="5"/>
      <c r="G120" s="8" t="e">
        <f t="shared" si="4"/>
        <v>#DIV/0!</v>
      </c>
      <c r="H120" s="8"/>
      <c r="I120" s="8">
        <v>675479809731</v>
      </c>
      <c r="J120" s="14">
        <f t="shared" si="5"/>
        <v>675479.80973099999</v>
      </c>
      <c r="L120" s="21" t="e">
        <f t="shared" si="3"/>
        <v>#DIV/0!</v>
      </c>
    </row>
    <row r="121" spans="1:12" ht="15.6">
      <c r="A121" s="114" t="s">
        <v>209</v>
      </c>
      <c r="B121" s="115"/>
      <c r="C121" s="115"/>
      <c r="D121" s="115"/>
      <c r="E121" s="115"/>
      <c r="F121" s="115"/>
      <c r="G121" s="115"/>
      <c r="H121" s="115"/>
      <c r="I121" s="18">
        <f>SUM(I4:I120)</f>
        <v>2249465668923</v>
      </c>
      <c r="J121" s="14">
        <f>SUM(J4:J120)</f>
        <v>2268702.3629340008</v>
      </c>
    </row>
    <row r="122" spans="1:12" ht="13.8">
      <c r="C122" s="15"/>
      <c r="E122" s="2"/>
      <c r="F122" s="1"/>
      <c r="G122" s="1"/>
      <c r="H122" s="3"/>
      <c r="I122" s="1"/>
    </row>
    <row r="123" spans="1:12" ht="13.8">
      <c r="C123" s="15"/>
      <c r="E123" s="2"/>
      <c r="F123" s="1"/>
      <c r="G123" s="1"/>
      <c r="H123" s="3"/>
      <c r="I123" s="1"/>
    </row>
    <row r="124" spans="1:12" ht="13.8">
      <c r="C124" s="15"/>
      <c r="F124" s="1"/>
      <c r="G124" s="1"/>
      <c r="H124" s="3"/>
      <c r="I124" s="1"/>
    </row>
    <row r="125" spans="1:12" ht="13.8">
      <c r="C125" s="15"/>
      <c r="E125" s="2"/>
      <c r="F125" s="1"/>
      <c r="G125" s="1"/>
      <c r="H125" s="3"/>
      <c r="I125" s="1"/>
    </row>
    <row r="126" spans="1:12" ht="13.8">
      <c r="C126" s="15"/>
      <c r="E126" s="2"/>
      <c r="F126" s="1"/>
      <c r="G126" s="1"/>
      <c r="H126" s="4"/>
      <c r="I126" s="1"/>
    </row>
    <row r="127" spans="1:12" ht="13.8">
      <c r="C127" s="15"/>
      <c r="E127" s="2"/>
      <c r="F127" s="1"/>
      <c r="G127" s="1"/>
      <c r="H127" s="4"/>
      <c r="I127" s="1"/>
    </row>
    <row r="128" spans="1:12" ht="13.8">
      <c r="C128" s="15"/>
      <c r="E128" s="2"/>
      <c r="F128" s="1"/>
      <c r="G128" s="1"/>
      <c r="H128" s="4"/>
      <c r="I128" s="1"/>
    </row>
    <row r="129" spans="3:9" ht="13.8">
      <c r="C129" s="15"/>
      <c r="E129" s="2"/>
      <c r="F129" s="1"/>
      <c r="G129" s="1"/>
      <c r="H129" s="4"/>
      <c r="I129" s="1"/>
    </row>
    <row r="130" spans="3:9" ht="13.8">
      <c r="C130" s="15"/>
      <c r="E130" s="2"/>
      <c r="F130" s="1"/>
      <c r="G130" s="1"/>
      <c r="H130" s="4"/>
      <c r="I130" s="1"/>
    </row>
    <row r="131" spans="3:9" ht="13.8">
      <c r="C131" s="15"/>
      <c r="E131" s="2"/>
      <c r="F131" s="1"/>
      <c r="G131" s="1"/>
      <c r="H131" s="4"/>
      <c r="I131" s="1"/>
    </row>
    <row r="132" spans="3:9" ht="13.8">
      <c r="C132" s="15"/>
      <c r="E132" s="2"/>
      <c r="F132" s="1"/>
      <c r="G132" s="1"/>
      <c r="H132" s="4"/>
      <c r="I132" s="1"/>
    </row>
  </sheetData>
  <autoFilter ref="A3:I106"/>
  <mergeCells count="3">
    <mergeCell ref="A1:I1"/>
    <mergeCell ref="A2:I2"/>
    <mergeCell ref="A121:H121"/>
  </mergeCells>
  <conditionalFormatting sqref="B122:B132">
    <cfRule type="duplicateValues" dxfId="1" priority="1"/>
  </conditionalFormatting>
  <conditionalFormatting sqref="H122:H132">
    <cfRule type="duplicateValues" dxfId="0" priority="2"/>
  </conditionalFormatting>
  <printOptions horizontalCentered="1"/>
  <pageMargins left="0.17" right="0.17" top="0.63541666666666696" bottom="0.1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ن36 (اصلاحیه 20مهر)</vt:lpstr>
      <vt:lpstr>Sheet1 (2)</vt:lpstr>
      <vt:lpstr>Sheet1 (3)</vt:lpstr>
      <vt:lpstr>'Sheet1 (2)'!Print_Titles</vt:lpstr>
      <vt:lpstr>'Sheet1 (3)'!Print_Titles</vt:lpstr>
      <vt:lpstr>'ن36 (اصلاحیه 20مهر)'!Print_Titles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2026-01-13T11:42:04Z</dcterms:modified>
</cp:coreProperties>
</file>